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635" windowHeight="4185" firstSheet="15" activeTab="19"/>
  </bookViews>
  <sheets>
    <sheet name="contents" sheetId="1" r:id="rId1"/>
    <sheet name="total hearings" sheetId="2" r:id="rId2"/>
    <sheet name="Allegations" sheetId="3" r:id="rId3"/>
    <sheet name="reg details" sheetId="4" r:id="rId4"/>
    <sheet name="source" sheetId="5" r:id="rId5"/>
    <sheet name=" Public Hearings" sheetId="6" r:id="rId6"/>
    <sheet name="ICP decisions" sheetId="7" r:id="rId7"/>
    <sheet name="length aleg" sheetId="8" r:id="rId8"/>
    <sheet name="length IC" sheetId="9" r:id="rId9"/>
    <sheet name="Inv decisions" sheetId="10" r:id="rId10"/>
    <sheet name="source cse to answ" sheetId="11" r:id="rId11"/>
    <sheet name="int ord panels" sheetId="12" r:id="rId12"/>
    <sheet name="sanctions" sheetId="13" r:id="rId13"/>
    <sheet name="Pending IP &amp; HP" sheetId="14" r:id="rId14"/>
    <sheet name="Pending C&amp;C and review" sheetId="15" r:id="rId15"/>
    <sheet name="conc final hearing" sheetId="16" r:id="rId16"/>
    <sheet name="al inv pane" sheetId="17" r:id="rId17"/>
    <sheet name="reg appeals" sheetId="18" r:id="rId18"/>
    <sheet name="health &amp; char" sheetId="19" r:id="rId19"/>
    <sheet name="prot title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total2">'[6]Annual monitoring'!#REF!</definedName>
  </definedNames>
  <calcPr fullCalcOnLoad="1"/>
</workbook>
</file>

<file path=xl/sharedStrings.xml><?xml version="1.0" encoding="utf-8"?>
<sst xmlns="http://schemas.openxmlformats.org/spreadsheetml/2006/main" count="1027" uniqueCount="319">
  <si>
    <t>Allowed</t>
  </si>
  <si>
    <t>Remit to ETC</t>
  </si>
  <si>
    <t>Received</t>
  </si>
  <si>
    <t>Current active cases</t>
  </si>
  <si>
    <t>Adjourned/postponed</t>
  </si>
  <si>
    <t>Dismissed</t>
  </si>
  <si>
    <t>Registration Appeals April 2007 - March 2009</t>
  </si>
  <si>
    <t>Open Cases</t>
  </si>
  <si>
    <t>Total received</t>
  </si>
  <si>
    <t>Protection of Title April 2007 - March 2009</t>
  </si>
  <si>
    <t>Renewal</t>
  </si>
  <si>
    <t>Readmission</t>
  </si>
  <si>
    <t>Self Referral</t>
  </si>
  <si>
    <t>Admission</t>
  </si>
  <si>
    <t>Referred to  FTP</t>
  </si>
  <si>
    <t>Renewal Rejected</t>
  </si>
  <si>
    <t>Not Referred to FTP</t>
  </si>
  <si>
    <t>Admisison rejected</t>
  </si>
  <si>
    <t>Admission accepted</t>
  </si>
  <si>
    <t>Readmission accepted</t>
  </si>
  <si>
    <t>Renewal accepted</t>
  </si>
  <si>
    <t>Total Received</t>
  </si>
  <si>
    <t>Readmission rejected</t>
  </si>
  <si>
    <t>Health and Character Declarations April 2007 - March 2009</t>
  </si>
  <si>
    <t>Sanctions after final hearings, April 2008 - December 2008</t>
  </si>
  <si>
    <t xml:space="preserve"> </t>
  </si>
  <si>
    <t>HPC</t>
  </si>
  <si>
    <t>% 2005-6</t>
  </si>
  <si>
    <t>%  2007-8</t>
  </si>
  <si>
    <t>%  2008-YTD</t>
  </si>
  <si>
    <t>Average Months</t>
  </si>
  <si>
    <t>n/a</t>
  </si>
  <si>
    <t xml:space="preserve"> % 2003-4</t>
  </si>
  <si>
    <t xml:space="preserve"> % 2004-5</t>
  </si>
  <si>
    <t xml:space="preserve"> % 2005-6</t>
  </si>
  <si>
    <t>% 2006-7</t>
  </si>
  <si>
    <t xml:space="preserve"> %2007-8</t>
  </si>
  <si>
    <t>% 2008-YTD</t>
  </si>
  <si>
    <t xml:space="preserve"> Cases 2003-4</t>
  </si>
  <si>
    <t xml:space="preserve"> Cases 2004-5</t>
  </si>
  <si>
    <t>Cases 2005-6</t>
  </si>
  <si>
    <t>Cases 2006-7</t>
  </si>
  <si>
    <t>Cases 2007-8</t>
  </si>
  <si>
    <t>Cases 2008-YTD</t>
  </si>
  <si>
    <t>Number of Months</t>
  </si>
  <si>
    <t>1-4</t>
  </si>
  <si>
    <t>5-8</t>
  </si>
  <si>
    <t>9-12</t>
  </si>
  <si>
    <t>13-16</t>
  </si>
  <si>
    <t>17-20</t>
  </si>
  <si>
    <t>21-24</t>
  </si>
  <si>
    <t>25-28</t>
  </si>
  <si>
    <t>29-32</t>
  </si>
  <si>
    <t>Total Cases</t>
  </si>
  <si>
    <t>33-36</t>
  </si>
  <si>
    <t>Withdrawn</t>
  </si>
  <si>
    <t>Fitness to Practise Management Reports</t>
  </si>
  <si>
    <t>2008-2009</t>
  </si>
  <si>
    <t>Health Professions Council</t>
  </si>
  <si>
    <t>Fitness to Practise</t>
  </si>
  <si>
    <t>Investigating Panel Decisions by Profession</t>
  </si>
  <si>
    <t>Sanctions after final hearings</t>
  </si>
  <si>
    <t>Cases Pending - Investigating and Health Panel</t>
  </si>
  <si>
    <t>Cases Pending - Conduct and Competence and Review Panel</t>
  </si>
  <si>
    <t>Registration Appeals</t>
  </si>
  <si>
    <t>Protection of Title</t>
  </si>
  <si>
    <t>Health and Character</t>
  </si>
  <si>
    <t>Health and Character Declarations</t>
  </si>
  <si>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</si>
  <si>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</si>
  <si>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</si>
  <si>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</si>
  <si>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</si>
  <si>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</si>
  <si>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</si>
  <si>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</si>
  <si>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</si>
  <si>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</si>
  <si>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</si>
  <si>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Fitness to Practise Department</t>
  </si>
  <si>
    <t>Struck Off</t>
  </si>
  <si>
    <t>Suspended</t>
  </si>
  <si>
    <t>Caution</t>
  </si>
  <si>
    <t>Apr</t>
  </si>
  <si>
    <t>Jun</t>
  </si>
  <si>
    <t>No Further Action</t>
  </si>
  <si>
    <t>Employer</t>
  </si>
  <si>
    <t>Public</t>
  </si>
  <si>
    <t>Registrant</t>
  </si>
  <si>
    <t>Other</t>
  </si>
  <si>
    <t>Conduct &amp; Competence Committee</t>
  </si>
  <si>
    <t>Adjourned</t>
  </si>
  <si>
    <t xml:space="preserve">Referred to Health </t>
  </si>
  <si>
    <t xml:space="preserve">C&amp;C Cases to be heard </t>
  </si>
  <si>
    <t>Health Committee</t>
  </si>
  <si>
    <t xml:space="preserve">HCC cases to be heard </t>
  </si>
  <si>
    <t>2005/6</t>
  </si>
  <si>
    <t>Police</t>
  </si>
  <si>
    <t>Lack of competence</t>
  </si>
  <si>
    <t>Conviction/caution</t>
  </si>
  <si>
    <t>Health</t>
  </si>
  <si>
    <t>Other regulator</t>
  </si>
  <si>
    <t>Incorrect or fraudulent entry</t>
  </si>
  <si>
    <t>2006/7</t>
  </si>
  <si>
    <t>YTD</t>
  </si>
  <si>
    <t>Conditions of Practice</t>
  </si>
  <si>
    <t>No further action</t>
  </si>
  <si>
    <t>Professional body</t>
  </si>
  <si>
    <t>Further Information</t>
  </si>
  <si>
    <t>2007/8</t>
  </si>
  <si>
    <t>Article 22(6)/Anon</t>
  </si>
  <si>
    <t>Not recorded</t>
  </si>
  <si>
    <t>Review cases to be Heard</t>
  </si>
  <si>
    <t>Not Found</t>
  </si>
  <si>
    <t>Cancelled</t>
  </si>
  <si>
    <t>Referred to C&amp;C</t>
  </si>
  <si>
    <t>Suspension continued</t>
  </si>
  <si>
    <t>Suspension revoked</t>
  </si>
  <si>
    <t>Suspension revoked conditions imposed</t>
  </si>
  <si>
    <t>Conditions revoked</t>
  </si>
  <si>
    <t>Conditions revoked suspension imposed</t>
  </si>
  <si>
    <t>Not available</t>
  </si>
  <si>
    <t>Total cases referred</t>
  </si>
  <si>
    <t>Referred to CCC (Reg representations)</t>
  </si>
  <si>
    <t>Referred to CCC (Rep representations)</t>
  </si>
  <si>
    <t>Referred to CCC (No representations)</t>
  </si>
  <si>
    <t xml:space="preserve">Referred to HC  (Reg representations)                 </t>
  </si>
  <si>
    <t xml:space="preserve">Referred to HC  (Rep representations)                 </t>
  </si>
  <si>
    <t xml:space="preserve">Referred to HC  (No representations)                 </t>
  </si>
  <si>
    <t xml:space="preserve">Referred to IC  (Reg  representations)                 </t>
  </si>
  <si>
    <t xml:space="preserve">Referred to IC  (Rep  representations)                 </t>
  </si>
  <si>
    <t xml:space="preserve">Referred to IC  (No representations)                 </t>
  </si>
  <si>
    <t xml:space="preserve">Not referred (No representations)                 </t>
  </si>
  <si>
    <t xml:space="preserve">Not referred (Reg representations)                 </t>
  </si>
  <si>
    <t xml:space="preserve">Not referred (Rep representations)                 </t>
  </si>
  <si>
    <t>Review Hearings</t>
  </si>
  <si>
    <t>Heard</t>
  </si>
  <si>
    <t>No Case</t>
  </si>
  <si>
    <t>FFI</t>
  </si>
  <si>
    <t>CCC</t>
  </si>
  <si>
    <t>ICC</t>
  </si>
  <si>
    <t>HCC</t>
  </si>
  <si>
    <t>Total</t>
  </si>
  <si>
    <t>2007/2008</t>
  </si>
  <si>
    <t>22(6)</t>
  </si>
  <si>
    <t>Professional</t>
  </si>
  <si>
    <t>Case to Answer</t>
  </si>
  <si>
    <t>No Case to Answer</t>
  </si>
  <si>
    <t>Reviewed</t>
  </si>
  <si>
    <t>Revoked</t>
  </si>
  <si>
    <t>Profession</t>
  </si>
  <si>
    <t>Total 2005/2006 FYE</t>
  </si>
  <si>
    <t>COP</t>
  </si>
  <si>
    <t>S/O</t>
  </si>
  <si>
    <t>S</t>
  </si>
  <si>
    <t>C</t>
  </si>
  <si>
    <t>NFA</t>
  </si>
  <si>
    <t>NF</t>
  </si>
  <si>
    <t>NR</t>
  </si>
  <si>
    <t>Adj/PH</t>
  </si>
  <si>
    <t>CR</t>
  </si>
  <si>
    <t>REM</t>
  </si>
  <si>
    <t>REV</t>
  </si>
  <si>
    <t>RES</t>
  </si>
  <si>
    <t>Final Hearings</t>
  </si>
  <si>
    <t>Cont</t>
  </si>
  <si>
    <t>Rev</t>
  </si>
  <si>
    <t>SUS</t>
  </si>
  <si>
    <t>0-10 weeks</t>
  </si>
  <si>
    <t>11-20 weeks</t>
  </si>
  <si>
    <t>21-30 weeks</t>
  </si>
  <si>
    <t>31-40 weeks</t>
  </si>
  <si>
    <t>41-50 weeks</t>
  </si>
  <si>
    <t>51-60 weeks</t>
  </si>
  <si>
    <t>61-70 weeks</t>
  </si>
  <si>
    <t>71-80 weeks</t>
  </si>
  <si>
    <t>Over 80 weeks</t>
  </si>
  <si>
    <t>ICP-Final Disposal</t>
  </si>
  <si>
    <t>Month of Panel</t>
  </si>
  <si>
    <t>Allegation-ICP</t>
  </si>
  <si>
    <t>Allegations awaiting ICP</t>
  </si>
  <si>
    <t>Cases awaiting final hearing</t>
  </si>
  <si>
    <t>Health Profession Council</t>
  </si>
  <si>
    <t>Allegation-Final Disposal</t>
  </si>
  <si>
    <t>Total 2007/8</t>
  </si>
  <si>
    <t>Health Professins Council</t>
  </si>
  <si>
    <t>AdJ</t>
  </si>
  <si>
    <t>Misconduct</t>
  </si>
  <si>
    <t xml:space="preserve">Total allegations 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</si>
  <si>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</si>
  <si>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</si>
  <si>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</si>
  <si>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</si>
  <si>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</si>
  <si>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</si>
  <si>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</si>
  <si>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Total Allegations /Enquiries</t>
  </si>
  <si>
    <t>Allegation - ICP</t>
  </si>
  <si>
    <t>Length of Time: Investigating Panel April 2007 - March 2009</t>
  </si>
  <si>
    <t xml:space="preserve">total </t>
  </si>
  <si>
    <t>Key</t>
  </si>
  <si>
    <t>Struck off</t>
  </si>
  <si>
    <t>Adj</t>
  </si>
  <si>
    <t>Condition of practice</t>
  </si>
  <si>
    <t>Not found</t>
  </si>
  <si>
    <t>Case referred to Health</t>
  </si>
  <si>
    <t>Res</t>
  </si>
  <si>
    <t>Review</t>
  </si>
  <si>
    <t xml:space="preserve">Total enquiries </t>
  </si>
  <si>
    <t>CPO continued</t>
  </si>
  <si>
    <t>Considered</t>
  </si>
  <si>
    <t xml:space="preserve">Applications </t>
  </si>
  <si>
    <t xml:space="preserve"> Granted</t>
  </si>
  <si>
    <t xml:space="preserve"> Rejected</t>
  </si>
  <si>
    <t xml:space="preserve">Total 2006/2007 FYE </t>
  </si>
  <si>
    <t>Total cases not referred</t>
  </si>
  <si>
    <t>Hearings held</t>
  </si>
  <si>
    <t>Restored</t>
  </si>
  <si>
    <t>Total cases heard</t>
  </si>
  <si>
    <t>Conditions revoked caution imposed</t>
  </si>
  <si>
    <t xml:space="preserve">C </t>
  </si>
  <si>
    <t>Source of enquiry</t>
  </si>
  <si>
    <t>Source of allegation</t>
  </si>
  <si>
    <t>Allegation type</t>
  </si>
  <si>
    <t>2008/9</t>
  </si>
  <si>
    <t>Allegations and Enquiries - April 2007 - March 2009</t>
  </si>
  <si>
    <t>Length of Time Allegations April 2007 - March 2009</t>
  </si>
  <si>
    <t>2008/2009</t>
  </si>
  <si>
    <t>Total 2008/9</t>
  </si>
  <si>
    <t>Not Classified</t>
  </si>
  <si>
    <t>Total 2007/2008 FYE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</si>
  <si>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</si>
  <si>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</si>
  <si>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</si>
  <si>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</si>
  <si>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</si>
  <si>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</si>
  <si>
    <t>Amen</t>
  </si>
  <si>
    <t>Suspension revoked caution imposed</t>
  </si>
  <si>
    <t>s</t>
  </si>
  <si>
    <t>Total 2008/2009YTD</t>
  </si>
  <si>
    <t>C&amp;C Cases Listed</t>
  </si>
  <si>
    <t>Health Cases Listed</t>
  </si>
  <si>
    <t>Review Cases Listed</t>
  </si>
  <si>
    <t xml:space="preserve">Allegations: Panel Hearings April 2007 to March 2009 - Health and Conduct and Competence </t>
  </si>
  <si>
    <t>Allegations: Panel Hearings April 2007 to March 2009 continued - Review Hearings</t>
  </si>
  <si>
    <t>Total Investigating Panel decisions and referrals 2007 - 2009</t>
  </si>
  <si>
    <t>Source of Allegation - Case to Answer April 2008 - Dec 2008</t>
  </si>
  <si>
    <t xml:space="preserve">Investigating Panel Decisions by Profession April 2008 - Dec 2008 </t>
  </si>
  <si>
    <t>Interim Orders Panels April 2008 - December 2008</t>
  </si>
  <si>
    <t>Allegations - Registrants' details April 2008 - December 2008</t>
  </si>
  <si>
    <t>Route to Registration</t>
  </si>
  <si>
    <t>Home country</t>
  </si>
  <si>
    <t>Gender</t>
  </si>
  <si>
    <t>UK</t>
  </si>
  <si>
    <t>Int</t>
  </si>
  <si>
    <t>GPA</t>
  </si>
  <si>
    <t>GPB</t>
  </si>
  <si>
    <t>Unknown</t>
  </si>
  <si>
    <t>E</t>
  </si>
  <si>
    <t>W</t>
  </si>
  <si>
    <t>NI</t>
  </si>
  <si>
    <t>Male</t>
  </si>
  <si>
    <t>Female</t>
  </si>
  <si>
    <t>International</t>
  </si>
  <si>
    <t>Grandparenting route a</t>
  </si>
  <si>
    <t>Grandparenting route b</t>
  </si>
  <si>
    <t>England</t>
  </si>
  <si>
    <t>Wales</t>
  </si>
  <si>
    <t>Scotland</t>
  </si>
  <si>
    <t>Northern Ireland</t>
  </si>
  <si>
    <t>Source of Allegation &amp; Enquiry April 2008 - December 2008</t>
  </si>
  <si>
    <t>Article 22(6)/ anon</t>
  </si>
  <si>
    <t>Professional Body</t>
  </si>
  <si>
    <t>Total to date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</si>
  <si>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</si>
  <si>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</si>
  <si>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</si>
  <si>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</si>
  <si>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</si>
  <si>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</si>
  <si>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</si>
  <si>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</si>
  <si>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</si>
  <si>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Interim Order (application)</t>
  </si>
  <si>
    <t>Hearings total cases considered April 2007- March 2009</t>
  </si>
  <si>
    <t>Total Panels</t>
  </si>
  <si>
    <t>Investigating Panel</t>
  </si>
  <si>
    <t>Health Panel</t>
  </si>
  <si>
    <t>Total - Investigating</t>
  </si>
  <si>
    <t>Total - Health</t>
  </si>
  <si>
    <t>Cases Pending - Investigating Panel &amp; Health Panel April 2007 - March 2009</t>
  </si>
  <si>
    <t>Review Hearing</t>
  </si>
  <si>
    <t>Total - Review Hearing</t>
  </si>
  <si>
    <t>Total - Conduct &amp; Comptence</t>
  </si>
  <si>
    <t>Conduct &amp; Comptence Panel</t>
  </si>
  <si>
    <t>Cases Pending - Conduct and Competence Panel &amp; Review Hearing April 2007 - March 2009</t>
  </si>
  <si>
    <t>Investigating Panel - Case Conclusion</t>
  </si>
  <si>
    <t>Anonymous</t>
  </si>
  <si>
    <t xml:space="preserve">Hearings total cases considered </t>
  </si>
  <si>
    <t xml:space="preserve">Allegations and Enquiries </t>
  </si>
  <si>
    <t xml:space="preserve">Allegations - Registrants' details </t>
  </si>
  <si>
    <t>Source of Allegation &amp; Enquiry</t>
  </si>
  <si>
    <t xml:space="preserve">Allegations: Panel Hearings - Health and Conduct and Competence </t>
  </si>
  <si>
    <t xml:space="preserve">Total Investigating Panel decisions and referrals </t>
  </si>
  <si>
    <t xml:space="preserve">Length of Time Allegations </t>
  </si>
  <si>
    <t>Length of Time: Investigating Panel</t>
  </si>
  <si>
    <t xml:space="preserve">Source of Allegation - Case to Answer </t>
  </si>
  <si>
    <t xml:space="preserve">Interim Orders Panels </t>
  </si>
  <si>
    <t>Allegations made - Investigating Panel</t>
  </si>
  <si>
    <t>Page 16 contd</t>
  </si>
  <si>
    <t>Allegations made - conclusion of final hearing</t>
  </si>
  <si>
    <t>Allegations made - conclusion of final hearing (percentages)</t>
  </si>
  <si>
    <t>Investigating Panel - Case Conclusion percentages</t>
  </si>
  <si>
    <t>Page 17 cont</t>
  </si>
  <si>
    <t>Allegations made - Investigating Panel percentages</t>
  </si>
  <si>
    <t>Allegations made - conclusion of final hearing 2003-4 to 2008-9</t>
  </si>
  <si>
    <t>Allegations made - Investigating Panel  2003-4 to 2008-9</t>
  </si>
  <si>
    <r>
      <t>Page 17 cont</t>
    </r>
    <r>
      <rPr>
        <sz val="8"/>
        <rFont val="Arial"/>
        <family val="0"/>
      </rPr>
      <t>d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</si>
</sst>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0.0"/>
    <numFmt numFmtId="169" formatCode="#,##0.0"/>
    <numFmt numFmtId="170" formatCode="#,##0_);[Red]\(#,##0\)"/>
    <numFmt numFmtId="171" formatCode="0.0%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d/mm/yyyy;@"/>
    <numFmt numFmtId="177" formatCode="#,##0.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00"/>
    <numFmt numFmtId="183" formatCode="0.0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0;\-0;;@\ "/>
    <numFmt numFmtId="189" formatCode="[Red]##,#0_;\(#,##0\);;\ "/>
    <numFmt numFmtId="190" formatCode="#,##0;\(#,##0\)"/>
    <numFmt numFmtId="191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sz val="4.5"/>
      <name val="Arial"/>
      <family val="0"/>
    </font>
    <font>
      <sz val="7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.5"/>
      <name val="Arial"/>
      <family val="2"/>
    </font>
    <font>
      <sz val="8.75"/>
      <name val="Arial"/>
      <family val="0"/>
    </font>
    <font>
      <sz val="2.25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" applyNumberFormat="0" applyAlignment="0" applyProtection="0"/>
    <xf numFmtId="0" fontId="31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3" borderId="1" applyNumberFormat="0" applyAlignment="0" applyProtection="0"/>
    <xf numFmtId="0" fontId="38" fillId="0" borderId="6" applyNumberFormat="0" applyFill="0" applyAlignment="0" applyProtection="0"/>
    <xf numFmtId="0" fontId="39" fillId="19" borderId="0" applyNumberFormat="0" applyBorder="0" applyAlignment="0" applyProtection="0"/>
    <xf numFmtId="0" fontId="0" fillId="6" borderId="7" applyNumberFormat="0" applyFont="0" applyAlignment="0" applyProtection="0"/>
    <xf numFmtId="0" fontId="40" fillId="15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1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left"/>
    </xf>
    <xf numFmtId="0" fontId="1" fillId="0" borderId="20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0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right"/>
      <protection locked="0"/>
    </xf>
    <xf numFmtId="0" fontId="1" fillId="0" borderId="19" xfId="0" applyNumberFormat="1" applyFont="1" applyBorder="1" applyAlignment="1">
      <alignment horizontal="right"/>
    </xf>
    <xf numFmtId="0" fontId="10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1" fillId="0" borderId="23" xfId="0" applyNumberFormat="1" applyFont="1" applyBorder="1" applyAlignment="1">
      <alignment horizontal="right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23" xfId="0" applyNumberFormat="1" applyFont="1" applyBorder="1" applyAlignment="1" applyProtection="1">
      <alignment horizontal="right"/>
      <protection locked="0"/>
    </xf>
    <xf numFmtId="0" fontId="1" fillId="0" borderId="13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wrapText="1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8" xfId="0" applyNumberFormat="1" applyFont="1" applyBorder="1" applyAlignment="1" applyProtection="1">
      <alignment horizontal="right"/>
      <protection locked="0"/>
    </xf>
    <xf numFmtId="0" fontId="1" fillId="0" borderId="12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0" fontId="1" fillId="0" borderId="13" xfId="0" applyNumberFormat="1" applyFont="1" applyBorder="1" applyAlignment="1" applyProtection="1">
      <alignment horizontal="right"/>
      <protection locked="0"/>
    </xf>
    <xf numFmtId="0" fontId="10" fillId="0" borderId="15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center" wrapText="1"/>
    </xf>
    <xf numFmtId="0" fontId="10" fillId="0" borderId="11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23" xfId="0" applyNumberFormat="1" applyFont="1" applyBorder="1" applyAlignment="1">
      <alignment horizontal="left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 applyProtection="1">
      <alignment horizontal="center" wrapText="1"/>
      <protection locked="0"/>
    </xf>
    <xf numFmtId="168" fontId="10" fillId="0" borderId="23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3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19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left" wrapText="1"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0" fillId="0" borderId="14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" fontId="10" fillId="0" borderId="15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0" fillId="0" borderId="18" xfId="0" applyNumberFormat="1" applyFont="1" applyBorder="1" applyAlignment="1">
      <alignment wrapText="1" shrinkToFit="1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1" fillId="0" borderId="12" xfId="0" applyNumberFormat="1" applyFont="1" applyBorder="1" applyAlignment="1" applyProtection="1">
      <alignment horizontal="right"/>
      <protection locked="0"/>
    </xf>
    <xf numFmtId="1" fontId="1" fillId="0" borderId="23" xfId="0" applyNumberFormat="1" applyFont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8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0" fontId="10" fillId="0" borderId="23" xfId="0" applyNumberFormat="1" applyFont="1" applyBorder="1" applyAlignment="1">
      <alignment wrapText="1" shrinkToFit="1"/>
    </xf>
    <xf numFmtId="1" fontId="1" fillId="0" borderId="13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>
      <alignment/>
    </xf>
    <xf numFmtId="1" fontId="1" fillId="0" borderId="14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wrapText="1" shrinkToFit="1"/>
    </xf>
    <xf numFmtId="1" fontId="1" fillId="0" borderId="1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textRotation="90" wrapText="1"/>
    </xf>
    <xf numFmtId="0" fontId="10" fillId="0" borderId="24" xfId="0" applyNumberFormat="1" applyFont="1" applyBorder="1" applyAlignment="1">
      <alignment wrapText="1" shrinkToFit="1"/>
    </xf>
    <xf numFmtId="1" fontId="1" fillId="0" borderId="20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" fontId="0" fillId="0" borderId="23" xfId="0" applyNumberFormat="1" applyBorder="1" applyAlignment="1">
      <alignment/>
    </xf>
    <xf numFmtId="1" fontId="1" fillId="0" borderId="19" xfId="0" applyNumberFormat="1" applyFont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" fontId="1" fillId="0" borderId="27" xfId="0" applyNumberFormat="1" applyFont="1" applyFill="1" applyBorder="1" applyAlignment="1">
      <alignment horizontal="right"/>
    </xf>
    <xf numFmtId="1" fontId="1" fillId="0" borderId="25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left" wrapText="1"/>
    </xf>
    <xf numFmtId="0" fontId="1" fillId="0" borderId="0" xfId="0" applyNumberFormat="1" applyFont="1" applyAlignment="1">
      <alignment/>
    </xf>
    <xf numFmtId="0" fontId="1" fillId="0" borderId="22" xfId="0" applyNumberFormat="1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Fill="1" applyBorder="1" applyAlignment="1">
      <alignment horizontal="left" wrapText="1"/>
    </xf>
    <xf numFmtId="0" fontId="1" fillId="0" borderId="19" xfId="0" applyNumberFormat="1" applyFont="1" applyBorder="1" applyAlignment="1" applyProtection="1">
      <alignment horizontal="right"/>
      <protection locked="0"/>
    </xf>
    <xf numFmtId="0" fontId="1" fillId="0" borderId="16" xfId="0" applyNumberFormat="1" applyFont="1" applyBorder="1" applyAlignment="1" applyProtection="1">
      <alignment horizontal="right"/>
      <protection locked="0"/>
    </xf>
    <xf numFmtId="0" fontId="1" fillId="0" borderId="15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right"/>
    </xf>
    <xf numFmtId="168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" fillId="0" borderId="2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 vertic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49" fontId="4" fillId="0" borderId="14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left" wrapText="1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0" fillId="0" borderId="23" xfId="0" applyNumberFormat="1" applyFont="1" applyBorder="1" applyAlignment="1">
      <alignment/>
    </xf>
    <xf numFmtId="0" fontId="1" fillId="0" borderId="22" xfId="0" applyNumberFormat="1" applyFont="1" applyBorder="1" applyAlignment="1" applyProtection="1">
      <alignment horizontal="right"/>
      <protection locked="0"/>
    </xf>
    <xf numFmtId="0" fontId="1" fillId="0" borderId="2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right"/>
    </xf>
    <xf numFmtId="0" fontId="1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0" fontId="1" fillId="0" borderId="26" xfId="0" applyNumberFormat="1" applyFont="1" applyBorder="1" applyAlignment="1">
      <alignment horizontal="right"/>
    </xf>
    <xf numFmtId="0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6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 applyProtection="1">
      <alignment horizontal="right"/>
      <protection locked="0"/>
    </xf>
    <xf numFmtId="0" fontId="1" fillId="0" borderId="25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left" wrapText="1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1" fillId="0" borderId="1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left"/>
    </xf>
    <xf numFmtId="0" fontId="10" fillId="0" borderId="10" xfId="0" applyFont="1" applyBorder="1" applyAlignment="1">
      <alignment textRotation="90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9" fillId="0" borderId="13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49" fontId="10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NumberFormat="1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0" fontId="10" fillId="0" borderId="24" xfId="0" applyNumberFormat="1" applyFont="1" applyBorder="1" applyAlignment="1">
      <alignment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0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10" fillId="0" borderId="24" xfId="0" applyFont="1" applyBorder="1" applyAlignment="1">
      <alignment/>
    </xf>
    <xf numFmtId="0" fontId="11" fillId="0" borderId="18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23" xfId="0" applyNumberFormat="1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 horizontal="left"/>
    </xf>
    <xf numFmtId="49" fontId="10" fillId="0" borderId="19" xfId="0" applyNumberFormat="1" applyFont="1" applyBorder="1" applyAlignment="1" applyProtection="1">
      <alignment horizontal="left"/>
      <protection locked="0"/>
    </xf>
    <xf numFmtId="49" fontId="10" fillId="0" borderId="17" xfId="0" applyNumberFormat="1" applyFont="1" applyBorder="1" applyAlignment="1">
      <alignment horizontal="left"/>
    </xf>
    <xf numFmtId="49" fontId="10" fillId="20" borderId="18" xfId="0" applyNumberFormat="1" applyFont="1" applyFill="1" applyBorder="1" applyAlignment="1">
      <alignment horizontal="left" vertical="center"/>
    </xf>
    <xf numFmtId="49" fontId="11" fillId="20" borderId="18" xfId="0" applyNumberFormat="1" applyFont="1" applyFill="1" applyBorder="1" applyAlignment="1" applyProtection="1">
      <alignment horizontal="center"/>
      <protection locked="0"/>
    </xf>
    <xf numFmtId="49" fontId="11" fillId="20" borderId="12" xfId="0" applyNumberFormat="1" applyFont="1" applyFill="1" applyBorder="1" applyAlignment="1" applyProtection="1">
      <alignment horizontal="center"/>
      <protection locked="0"/>
    </xf>
    <xf numFmtId="1" fontId="11" fillId="20" borderId="12" xfId="0" applyNumberFormat="1" applyFont="1" applyFill="1" applyBorder="1" applyAlignment="1" applyProtection="1">
      <alignment horizontal="center"/>
      <protection locked="0"/>
    </xf>
    <xf numFmtId="49" fontId="11" fillId="20" borderId="13" xfId="0" applyNumberFormat="1" applyFont="1" applyFill="1" applyBorder="1" applyAlignment="1" applyProtection="1">
      <alignment horizontal="center"/>
      <protection locked="0"/>
    </xf>
    <xf numFmtId="49" fontId="11" fillId="20" borderId="23" xfId="0" applyNumberFormat="1" applyFont="1" applyFill="1" applyBorder="1" applyAlignment="1" applyProtection="1">
      <alignment horizontal="center"/>
      <protection locked="0"/>
    </xf>
    <xf numFmtId="1" fontId="11" fillId="20" borderId="23" xfId="0" applyNumberFormat="1" applyFont="1" applyFill="1" applyBorder="1" applyAlignment="1" applyProtection="1">
      <alignment horizontal="center"/>
      <protection locked="0"/>
    </xf>
    <xf numFmtId="49" fontId="10" fillId="20" borderId="14" xfId="0" applyNumberFormat="1" applyFont="1" applyFill="1" applyBorder="1" applyAlignment="1">
      <alignment horizontal="center"/>
    </xf>
    <xf numFmtId="49" fontId="10" fillId="20" borderId="0" xfId="0" applyNumberFormat="1" applyFont="1" applyFill="1" applyBorder="1" applyAlignment="1">
      <alignment horizontal="center"/>
    </xf>
    <xf numFmtId="49" fontId="10" fillId="20" borderId="13" xfId="0" applyNumberFormat="1" applyFont="1" applyFill="1" applyBorder="1" applyAlignment="1">
      <alignment horizontal="center"/>
    </xf>
    <xf numFmtId="49" fontId="10" fillId="20" borderId="23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Fill="1" applyAlignment="1">
      <alignment horizontal="center"/>
    </xf>
    <xf numFmtId="168" fontId="1" fillId="0" borderId="0" xfId="0" applyNumberFormat="1" applyFont="1" applyAlignment="1">
      <alignment horizontal="center"/>
    </xf>
    <xf numFmtId="1" fontId="1" fillId="0" borderId="23" xfId="0" applyNumberFormat="1" applyFont="1" applyBorder="1" applyAlignment="1" applyProtection="1">
      <alignment/>
      <protection locked="0"/>
    </xf>
    <xf numFmtId="1" fontId="1" fillId="0" borderId="23" xfId="0" applyNumberFormat="1" applyFont="1" applyBorder="1" applyAlignment="1">
      <alignment/>
    </xf>
    <xf numFmtId="0" fontId="10" fillId="0" borderId="25" xfId="0" applyNumberFormat="1" applyFont="1" applyBorder="1" applyAlignment="1">
      <alignment horizontal="left" vertical="center"/>
    </xf>
    <xf numFmtId="1" fontId="1" fillId="0" borderId="25" xfId="0" applyNumberFormat="1" applyFont="1" applyBorder="1" applyAlignment="1" applyProtection="1">
      <alignment horizontal="right"/>
      <protection locked="0"/>
    </xf>
    <xf numFmtId="1" fontId="1" fillId="0" borderId="25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1" fontId="1" fillId="0" borderId="31" xfId="0" applyNumberFormat="1" applyFont="1" applyBorder="1" applyAlignment="1">
      <alignment horizontal="right"/>
    </xf>
    <xf numFmtId="0" fontId="10" fillId="20" borderId="18" xfId="0" applyNumberFormat="1" applyFont="1" applyFill="1" applyBorder="1" applyAlignment="1">
      <alignment horizontal="left" vertical="center"/>
    </xf>
    <xf numFmtId="3" fontId="1" fillId="20" borderId="24" xfId="0" applyNumberFormat="1" applyFont="1" applyFill="1" applyBorder="1" applyAlignment="1" applyProtection="1">
      <alignment horizontal="right"/>
      <protection/>
    </xf>
    <xf numFmtId="3" fontId="1" fillId="20" borderId="22" xfId="0" applyNumberFormat="1" applyFont="1" applyFill="1" applyBorder="1" applyAlignment="1" applyProtection="1">
      <alignment horizontal="right"/>
      <protection/>
    </xf>
    <xf numFmtId="0" fontId="1" fillId="20" borderId="24" xfId="0" applyNumberFormat="1" applyFont="1" applyFill="1" applyBorder="1" applyAlignment="1">
      <alignment horizontal="center"/>
    </xf>
    <xf numFmtId="1" fontId="1" fillId="20" borderId="24" xfId="0" applyNumberFormat="1" applyFont="1" applyFill="1" applyBorder="1" applyAlignment="1">
      <alignment horizontal="right"/>
    </xf>
    <xf numFmtId="0" fontId="10" fillId="21" borderId="24" xfId="0" applyNumberFormat="1" applyFont="1" applyFill="1" applyBorder="1" applyAlignment="1">
      <alignment horizontal="left" vertical="center"/>
    </xf>
    <xf numFmtId="0" fontId="1" fillId="21" borderId="24" xfId="0" applyFont="1" applyFill="1" applyBorder="1" applyAlignment="1">
      <alignment/>
    </xf>
    <xf numFmtId="0" fontId="1" fillId="21" borderId="22" xfId="0" applyFont="1" applyFill="1" applyBorder="1" applyAlignment="1">
      <alignment/>
    </xf>
    <xf numFmtId="0" fontId="0" fillId="21" borderId="24" xfId="0" applyFill="1" applyBorder="1" applyAlignment="1">
      <alignment/>
    </xf>
    <xf numFmtId="1" fontId="1" fillId="21" borderId="24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0" fontId="13" fillId="0" borderId="16" xfId="0" applyNumberFormat="1" applyFont="1" applyBorder="1" applyAlignment="1">
      <alignment/>
    </xf>
    <xf numFmtId="49" fontId="10" fillId="21" borderId="18" xfId="0" applyNumberFormat="1" applyFont="1" applyFill="1" applyBorder="1" applyAlignment="1">
      <alignment horizontal="left" vertical="center"/>
    </xf>
    <xf numFmtId="49" fontId="11" fillId="0" borderId="11" xfId="0" applyNumberFormat="1" applyFont="1" applyBorder="1" applyAlignment="1" applyProtection="1">
      <alignment horizontal="center"/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49" fontId="10" fillId="0" borderId="18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right"/>
      <protection locked="0"/>
    </xf>
    <xf numFmtId="1" fontId="10" fillId="0" borderId="14" xfId="0" applyNumberFormat="1" applyFont="1" applyBorder="1" applyAlignment="1" applyProtection="1">
      <alignment horizontal="right"/>
      <protection locked="0"/>
    </xf>
    <xf numFmtId="1" fontId="1" fillId="0" borderId="16" xfId="0" applyNumberFormat="1" applyFont="1" applyBorder="1" applyAlignment="1" applyProtection="1">
      <alignment horizontal="right"/>
      <protection locked="0"/>
    </xf>
    <xf numFmtId="1" fontId="1" fillId="0" borderId="17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1" fontId="1" fillId="0" borderId="19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/>
    </xf>
    <xf numFmtId="3" fontId="1" fillId="0" borderId="26" xfId="0" applyNumberFormat="1" applyFont="1" applyBorder="1" applyAlignment="1" applyProtection="1">
      <alignment horizontal="right"/>
      <protection/>
    </xf>
    <xf numFmtId="3" fontId="1" fillId="0" borderId="27" xfId="0" applyNumberFormat="1" applyFont="1" applyBorder="1" applyAlignment="1" applyProtection="1">
      <alignment horizontal="right"/>
      <protection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49" fontId="10" fillId="21" borderId="23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14" xfId="0" applyNumberFormat="1" applyFont="1" applyBorder="1" applyAlignment="1" applyProtection="1">
      <alignment horizontal="right"/>
      <protection locked="0"/>
    </xf>
    <xf numFmtId="49" fontId="10" fillId="0" borderId="14" xfId="0" applyNumberFormat="1" applyFont="1" applyBorder="1" applyAlignment="1" applyProtection="1">
      <alignment horizontal="right"/>
      <protection locked="0"/>
    </xf>
    <xf numFmtId="49" fontId="10" fillId="0" borderId="23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12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28" xfId="0" applyNumberFormat="1" applyFont="1" applyBorder="1" applyAlignment="1" applyProtection="1">
      <alignment horizontal="right"/>
      <protection/>
    </xf>
    <xf numFmtId="1" fontId="1" fillId="0" borderId="26" xfId="0" applyNumberFormat="1" applyFont="1" applyBorder="1" applyAlignment="1" applyProtection="1">
      <alignment horizontal="right"/>
      <protection/>
    </xf>
    <xf numFmtId="1" fontId="1" fillId="0" borderId="32" xfId="0" applyNumberFormat="1" applyFont="1" applyBorder="1" applyAlignment="1" applyProtection="1">
      <alignment horizontal="right"/>
      <protection/>
    </xf>
    <xf numFmtId="1" fontId="1" fillId="0" borderId="31" xfId="0" applyNumberFormat="1" applyFont="1" applyBorder="1" applyAlignment="1" applyProtection="1">
      <alignment horizontal="right"/>
      <protection/>
    </xf>
    <xf numFmtId="1" fontId="1" fillId="0" borderId="25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 horizontal="right"/>
    </xf>
    <xf numFmtId="1" fontId="1" fillId="0" borderId="27" xfId="0" applyNumberFormat="1" applyFont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righ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1" xfId="0" applyNumberFormat="1" applyFont="1" applyFill="1" applyBorder="1" applyAlignment="1" applyProtection="1">
      <alignment horizontal="right"/>
      <protection locked="0"/>
    </xf>
    <xf numFmtId="3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1" fillId="22" borderId="11" xfId="0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0" fontId="10" fillId="0" borderId="23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0" fontId="10" fillId="0" borderId="24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33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3" xfId="0" applyNumberFormat="1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4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/>
    </xf>
    <xf numFmtId="0" fontId="19" fillId="0" borderId="19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19" fillId="0" borderId="16" xfId="0" applyNumberFormat="1" applyFont="1" applyFill="1" applyBorder="1" applyAlignment="1" applyProtection="1">
      <alignment horizontal="right"/>
      <protection locked="0"/>
    </xf>
    <xf numFmtId="0" fontId="19" fillId="0" borderId="17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9" xfId="0" applyNumberFormat="1" applyFont="1" applyFill="1" applyBorder="1" applyAlignment="1" applyProtection="1">
      <alignment horizontal="right"/>
      <protection locked="0"/>
    </xf>
    <xf numFmtId="0" fontId="1" fillId="20" borderId="23" xfId="0" applyFont="1" applyFill="1" applyBorder="1" applyAlignment="1">
      <alignment/>
    </xf>
    <xf numFmtId="0" fontId="10" fillId="20" borderId="20" xfId="0" applyFont="1" applyFill="1" applyBorder="1" applyAlignment="1">
      <alignment horizontal="left" wrapText="1"/>
    </xf>
    <xf numFmtId="3" fontId="1" fillId="0" borderId="25" xfId="0" applyNumberFormat="1" applyFont="1" applyFill="1" applyBorder="1" applyAlignment="1">
      <alignment horizontal="right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wrapText="1"/>
    </xf>
    <xf numFmtId="49" fontId="10" fillId="0" borderId="22" xfId="0" applyNumberFormat="1" applyFont="1" applyBorder="1" applyAlignment="1">
      <alignment horizontal="center" wrapText="1"/>
    </xf>
    <xf numFmtId="168" fontId="10" fillId="0" borderId="2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0" fillId="0" borderId="23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0" fontId="4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9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20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center" wrapText="1"/>
    </xf>
    <xf numFmtId="49" fontId="10" fillId="0" borderId="21" xfId="0" applyNumberFormat="1" applyFont="1" applyBorder="1" applyAlignment="1">
      <alignment horizontal="center" wrapText="1"/>
    </xf>
    <xf numFmtId="49" fontId="10" fillId="0" borderId="22" xfId="0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0" fillId="0" borderId="21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wrapText="1"/>
    </xf>
    <xf numFmtId="49" fontId="10" fillId="0" borderId="24" xfId="0" applyNumberFormat="1" applyFont="1" applyFill="1" applyBorder="1" applyAlignment="1">
      <alignment horizontal="center" wrapText="1"/>
    </xf>
    <xf numFmtId="1" fontId="1" fillId="0" borderId="18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 vertical="center" textRotation="90" wrapText="1"/>
    </xf>
    <xf numFmtId="1" fontId="1" fillId="0" borderId="1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10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0" fillId="0" borderId="11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 textRotation="90" wrapText="1"/>
    </xf>
    <xf numFmtId="0" fontId="4" fillId="0" borderId="23" xfId="0" applyFont="1" applyBorder="1" applyAlignment="1">
      <alignment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left" wrapText="1"/>
    </xf>
    <xf numFmtId="0" fontId="10" fillId="0" borderId="23" xfId="0" applyNumberFormat="1" applyFont="1" applyBorder="1" applyAlignment="1">
      <alignment horizontal="center" vertical="center" textRotation="90" wrapText="1"/>
    </xf>
    <xf numFmtId="0" fontId="10" fillId="0" borderId="19" xfId="0" applyNumberFormat="1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8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9" xfId="0" applyNumberFormat="1" applyFont="1" applyFill="1" applyBorder="1" applyAlignment="1" applyProtection="1">
      <alignment horizontal="center" vertical="center" textRotation="180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textRotation="90"/>
      <protection locked="0"/>
    </xf>
    <xf numFmtId="0" fontId="1" fillId="0" borderId="23" xfId="0" applyNumberFormat="1" applyFont="1" applyBorder="1" applyAlignment="1" applyProtection="1">
      <alignment horizontal="center" vertical="center" textRotation="90"/>
      <protection locked="0"/>
    </xf>
    <xf numFmtId="0" fontId="1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34" xfId="0" applyNumberFormat="1" applyFont="1" applyBorder="1" applyAlignment="1" applyProtection="1">
      <alignment horizontal="center" vertical="center" textRotation="90"/>
      <protection locked="0"/>
    </xf>
    <xf numFmtId="0" fontId="10" fillId="0" borderId="23" xfId="0" applyNumberFormat="1" applyFont="1" applyBorder="1" applyAlignment="1" applyProtection="1">
      <alignment horizontal="center" vertical="center" textRotation="90"/>
      <protection locked="0"/>
    </xf>
    <xf numFmtId="0" fontId="10" fillId="0" borderId="19" xfId="0" applyNumberFormat="1" applyFont="1" applyBorder="1" applyAlignment="1" applyProtection="1">
      <alignment horizontal="center" vertical="center" textRotation="90"/>
      <protection locked="0"/>
    </xf>
    <xf numFmtId="0" fontId="10" fillId="0" borderId="18" xfId="0" applyFont="1" applyBorder="1" applyAlignment="1">
      <alignment textRotation="90"/>
    </xf>
    <xf numFmtId="0" fontId="10" fillId="0" borderId="23" xfId="0" applyFont="1" applyBorder="1" applyAlignment="1">
      <alignment textRotation="90"/>
    </xf>
    <xf numFmtId="0" fontId="10" fillId="0" borderId="19" xfId="0" applyFont="1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19" xfId="0" applyBorder="1" applyAlignment="1">
      <alignment textRotation="90"/>
    </xf>
    <xf numFmtId="0" fontId="10" fillId="0" borderId="13" xfId="0" applyFont="1" applyBorder="1" applyAlignment="1">
      <alignment textRotation="90"/>
    </xf>
    <xf numFmtId="0" fontId="10" fillId="0" borderId="15" xfId="0" applyFont="1" applyBorder="1" applyAlignment="1">
      <alignment textRotation="9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3" fontId="10" fillId="20" borderId="20" xfId="0" applyNumberFormat="1" applyFont="1" applyFill="1" applyBorder="1" applyAlignment="1" applyProtection="1">
      <alignment horizontal="right"/>
      <protection/>
    </xf>
    <xf numFmtId="3" fontId="10" fillId="20" borderId="21" xfId="0" applyNumberFormat="1" applyFont="1" applyFill="1" applyBorder="1" applyAlignment="1" applyProtection="1">
      <alignment horizontal="right"/>
      <protection/>
    </xf>
    <xf numFmtId="3" fontId="10" fillId="20" borderId="22" xfId="0" applyNumberFormat="1" applyFont="1" applyFill="1" applyBorder="1" applyAlignment="1" applyProtection="1">
      <alignment horizontal="right"/>
      <protection/>
    </xf>
    <xf numFmtId="0" fontId="10" fillId="21" borderId="20" xfId="0" applyFont="1" applyFill="1" applyBorder="1" applyAlignment="1">
      <alignment horizontal="right"/>
    </xf>
    <xf numFmtId="0" fontId="10" fillId="21" borderId="21" xfId="0" applyFont="1" applyFill="1" applyBorder="1" applyAlignment="1">
      <alignment horizontal="right"/>
    </xf>
    <xf numFmtId="0" fontId="10" fillId="21" borderId="22" xfId="0" applyFont="1" applyFill="1" applyBorder="1" applyAlignment="1">
      <alignment horizontal="right"/>
    </xf>
    <xf numFmtId="0" fontId="10" fillId="21" borderId="18" xfId="0" applyFont="1" applyFill="1" applyBorder="1" applyAlignment="1">
      <alignment textRotation="90" wrapText="1"/>
    </xf>
    <xf numFmtId="0" fontId="10" fillId="21" borderId="23" xfId="0" applyFont="1" applyFill="1" applyBorder="1" applyAlignment="1">
      <alignment textRotation="90" wrapText="1"/>
    </xf>
    <xf numFmtId="0" fontId="10" fillId="21" borderId="19" xfId="0" applyFont="1" applyFill="1" applyBorder="1" applyAlignment="1">
      <alignment textRotation="90" wrapText="1"/>
    </xf>
    <xf numFmtId="0" fontId="10" fillId="0" borderId="1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dxfs count="3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'total hearings'!$B$27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hearings'!$C$27:$Z$27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hearings'!$B$28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hearings'!$C$28:$Z$28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hearings'!$B$29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 hearings'!$B$30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hearings'!$C$30:$Z$30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'total hearings'!$B$31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'total hearings'!$B$32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'total hearings'!$B$33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hearings'!$C$33:$Z$33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'total hearings'!$B$34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'total hearings'!$C$26:$Z$26</c:f>
              <c:strCache/>
            </c:strRef>
          </c:cat>
          <c:val>
            <c:numRef>
              <c:f>'total hearings'!$C$34:$Z$34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32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615"/>
          <c:w val="0.777"/>
          <c:h val="0.912"/>
        </c:manualLayout>
      </c:layout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28960567"/>
        <c:axId val="59318512"/>
      </c:area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0"/>
        <c:auto val="1"/>
        <c:lblOffset val="100"/>
        <c:noMultiLvlLbl val="0"/>
      </c:catAx>
      <c:valAx>
        <c:axId val="59318512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28960567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"/>
          <c:y val="0"/>
          <c:w val="0.64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0138"/>
        <c:crosses val="autoZero"/>
        <c:auto val="1"/>
        <c:lblOffset val="100"/>
        <c:noMultiLvlLbl val="0"/>
      </c:catAx>
      <c:valAx>
        <c:axId val="40070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45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725"/>
          <c:y val="0.436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'[1]Sheet4'!$C$1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'[1]Sheet4'!$C$2:$C$10</c:f>
              <c:numCache>
                <c:ptCount val="9"/>
                <c:pt idx="0">
                  <c:v>4.3478260869565215</c:v>
                </c:pt>
                <c:pt idx="1">
                  <c:v>43.47826086956522</c:v>
                </c:pt>
                <c:pt idx="2">
                  <c:v>39.130434782608695</c:v>
                </c:pt>
                <c:pt idx="3">
                  <c:v>8.695652173913043</c:v>
                </c:pt>
                <c:pt idx="4">
                  <c:v>4.3478260869565215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'[1]Sheet4'!$E$1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'[1]Sheet4'!$E$2:$E$10</c:f>
              <c:numCache>
                <c:ptCount val="9"/>
                <c:pt idx="0">
                  <c:v>0</c:v>
                </c:pt>
                <c:pt idx="1">
                  <c:v>36.58536585365854</c:v>
                </c:pt>
                <c:pt idx="2">
                  <c:v>39.02439024390244</c:v>
                </c:pt>
                <c:pt idx="3">
                  <c:v>9.75609756097561</c:v>
                </c:pt>
                <c:pt idx="4">
                  <c:v>0</c:v>
                </c:pt>
                <c:pt idx="5">
                  <c:v>9.75609756097561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'[1]Sheet4'!$G$1</c:f>
              <c:strCache>
                <c:ptCount val="1"/>
                <c:pt idx="0">
                  <c:v> 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'[1]Sheet4'!$G$2:$G$10</c:f>
              <c:numCache>
                <c:ptCount val="9"/>
                <c:pt idx="0">
                  <c:v>0</c:v>
                </c:pt>
                <c:pt idx="1">
                  <c:v>24.561403508771928</c:v>
                </c:pt>
                <c:pt idx="2">
                  <c:v>33.33333333333333</c:v>
                </c:pt>
                <c:pt idx="3">
                  <c:v>21.052631578947366</c:v>
                </c:pt>
                <c:pt idx="4">
                  <c:v>8.771929824561402</c:v>
                </c:pt>
                <c:pt idx="5">
                  <c:v>5.263157894736842</c:v>
                </c:pt>
                <c:pt idx="6">
                  <c:v>5.263157894736842</c:v>
                </c:pt>
                <c:pt idx="7">
                  <c:v>1.7543859649122806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'[1]Sheet4'!$I$1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'[1]Sheet4'!$I$2:$I$10</c:f>
              <c:numCache>
                <c:ptCount val="9"/>
                <c:pt idx="0">
                  <c:v>0</c:v>
                </c:pt>
                <c:pt idx="1">
                  <c:v>4.716981132075472</c:v>
                </c:pt>
                <c:pt idx="2">
                  <c:v>31.132075471698112</c:v>
                </c:pt>
                <c:pt idx="3">
                  <c:v>26.41509433962264</c:v>
                </c:pt>
                <c:pt idx="4">
                  <c:v>16.9811320754717</c:v>
                </c:pt>
                <c:pt idx="5">
                  <c:v>11.320754716981133</c:v>
                </c:pt>
                <c:pt idx="6">
                  <c:v>6.60377358490566</c:v>
                </c:pt>
                <c:pt idx="7">
                  <c:v>1.8867924528301887</c:v>
                </c:pt>
                <c:pt idx="8">
                  <c:v>0.9433962264150944</c:v>
                </c:pt>
              </c:numCache>
            </c:numRef>
          </c:val>
        </c:ser>
        <c:ser>
          <c:idx val="4"/>
          <c:order val="4"/>
          <c:tx>
            <c:strRef>
              <c:f>'[1]Sheet4'!$K$1</c:f>
              <c:strCache>
                <c:ptCount val="1"/>
                <c:pt idx="0">
                  <c:v> %2007-8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'[1]Sheet4'!$K$2:$K$10</c:f>
              <c:numCache>
                <c:ptCount val="9"/>
                <c:pt idx="0">
                  <c:v>0.641025641025641</c:v>
                </c:pt>
                <c:pt idx="1">
                  <c:v>0.641025641025641</c:v>
                </c:pt>
                <c:pt idx="2">
                  <c:v>16.025641025641026</c:v>
                </c:pt>
                <c:pt idx="3">
                  <c:v>36.53846153846153</c:v>
                </c:pt>
                <c:pt idx="4">
                  <c:v>23.717948717948715</c:v>
                </c:pt>
                <c:pt idx="5">
                  <c:v>8.974358974358974</c:v>
                </c:pt>
                <c:pt idx="6">
                  <c:v>9.615384615384617</c:v>
                </c:pt>
                <c:pt idx="7">
                  <c:v>2.564102564102564</c:v>
                </c:pt>
                <c:pt idx="8">
                  <c:v>0.641025641025641</c:v>
                </c:pt>
              </c:numCache>
            </c:numRef>
          </c:val>
        </c:ser>
        <c:ser>
          <c:idx val="5"/>
          <c:order val="5"/>
          <c:tx>
            <c:strRef>
              <c:f>'[1]Sheet4'!$M$1</c:f>
              <c:strCache>
                <c:ptCount val="1"/>
                <c:pt idx="0">
                  <c:v>%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'[1]Sheet4'!$A$2:$A$10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'[1]Sheet4'!$M$2:$M$10</c:f>
              <c:numCache>
                <c:ptCount val="9"/>
                <c:pt idx="0">
                  <c:v>0</c:v>
                </c:pt>
                <c:pt idx="1">
                  <c:v>2.459016393442623</c:v>
                </c:pt>
                <c:pt idx="2">
                  <c:v>14.754098360655737</c:v>
                </c:pt>
                <c:pt idx="3">
                  <c:v>30.327868852459016</c:v>
                </c:pt>
                <c:pt idx="4">
                  <c:v>22.950819672131146</c:v>
                </c:pt>
                <c:pt idx="5">
                  <c:v>14.754098360655737</c:v>
                </c:pt>
                <c:pt idx="6">
                  <c:v>9.836065573770492</c:v>
                </c:pt>
                <c:pt idx="7">
                  <c:v>1.639344262295082</c:v>
                </c:pt>
                <c:pt idx="8">
                  <c:v>3.278688524590164</c:v>
                </c:pt>
              </c:numCache>
            </c:numRef>
          </c:val>
        </c:ser>
        <c:axId val="25086923"/>
        <c:axId val="24455716"/>
      </c:area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55716"/>
        <c:crossesAt val="0"/>
        <c:auto val="1"/>
        <c:lblOffset val="100"/>
        <c:noMultiLvlLbl val="0"/>
      </c:catAx>
      <c:valAx>
        <c:axId val="24455716"/>
        <c:scaling>
          <c:orientation val="minMax"/>
          <c:max val="200"/>
          <c:min val="0"/>
        </c:scaling>
        <c:axPos val="l"/>
        <c:majorGridlines/>
        <c:delete val="1"/>
        <c:majorTickMark val="out"/>
        <c:minorTickMark val="none"/>
        <c:tickLblPos val="nextTo"/>
        <c:crossAx val="25086923"/>
        <c:crossesAt val="1"/>
        <c:crossBetween val="midCat"/>
        <c:dispUnits/>
        <c:majorUnit val="20"/>
        <c:min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data'!$C$95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data'!$C$96:$C$104</c:f>
              <c:numCache>
                <c:ptCount val="9"/>
                <c:pt idx="0">
                  <c:v>19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data'!$D$95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data'!$D$96:$D$104</c:f>
              <c:numCache>
                <c:ptCount val="9"/>
                <c:pt idx="0">
                  <c:v>26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data'!$E$95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data'!$E$96:$E$104</c:f>
              <c:numCache>
                <c:ptCount val="9"/>
                <c:pt idx="0">
                  <c:v>44</c:v>
                </c:pt>
                <c:pt idx="1">
                  <c:v>11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data'!$F$95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data'!$F$96:$F$104</c:f>
              <c:numCache>
                <c:ptCount val="9"/>
                <c:pt idx="0">
                  <c:v>69</c:v>
                </c:pt>
                <c:pt idx="1">
                  <c:v>27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data'!$G$95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data'!$G$96:$G$104</c:f>
              <c:numCache>
                <c:ptCount val="9"/>
                <c:pt idx="0">
                  <c:v>83</c:v>
                </c:pt>
                <c:pt idx="1">
                  <c:v>45</c:v>
                </c:pt>
                <c:pt idx="2">
                  <c:v>17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data'!$H$95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data'!$B$96:$B$104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data'!$H$96:$H$104</c:f>
              <c:numCache>
                <c:ptCount val="9"/>
                <c:pt idx="0">
                  <c:v>35</c:v>
                </c:pt>
                <c:pt idx="1">
                  <c:v>54</c:v>
                </c:pt>
                <c:pt idx="2">
                  <c:v>19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18774853"/>
        <c:axId val="34755950"/>
      </c:area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data'!$C$110</c:f>
              <c:strCache>
                <c:ptCount val="1"/>
                <c:pt idx="0">
                  <c:v> Cases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data'!$C$111:$C$119</c:f>
              <c:numCache>
                <c:ptCount val="9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data'!$D$110</c:f>
              <c:strCache>
                <c:ptCount val="1"/>
                <c:pt idx="0">
                  <c:v> Cases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data'!$D$111:$D$119</c:f>
              <c:numCache>
                <c:ptCount val="9"/>
                <c:pt idx="0">
                  <c:v>8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data'!$E$110</c:f>
              <c:strCache>
                <c:ptCount val="1"/>
                <c:pt idx="0">
                  <c:v>Cases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data'!$E$111:$E$119</c:f>
              <c:numCache>
                <c:ptCount val="9"/>
                <c:pt idx="0">
                  <c:v>4</c:v>
                </c:pt>
                <c:pt idx="1">
                  <c:v>27</c:v>
                </c:pt>
                <c:pt idx="2">
                  <c:v>13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data'!$F$110</c:f>
              <c:strCache>
                <c:ptCount val="1"/>
                <c:pt idx="0">
                  <c:v>Cases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data'!$F$111:$F$119</c:f>
              <c:numCache>
                <c:ptCount val="9"/>
                <c:pt idx="0">
                  <c:v>2</c:v>
                </c:pt>
                <c:pt idx="1">
                  <c:v>37</c:v>
                </c:pt>
                <c:pt idx="2">
                  <c:v>32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data'!$G$110</c:f>
              <c:strCache>
                <c:ptCount val="1"/>
                <c:pt idx="0">
                  <c:v>Cases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data'!$G$111:$G$119</c:f>
              <c:numCache>
                <c:ptCount val="9"/>
                <c:pt idx="0">
                  <c:v>6</c:v>
                </c:pt>
                <c:pt idx="1">
                  <c:v>37</c:v>
                </c:pt>
                <c:pt idx="2">
                  <c:v>64</c:v>
                </c:pt>
                <c:pt idx="3">
                  <c:v>26</c:v>
                </c:pt>
                <c:pt idx="4">
                  <c:v>11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'[1]summary data'!$H$110</c:f>
              <c:strCache>
                <c:ptCount val="1"/>
                <c:pt idx="0">
                  <c:v>Cases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data'!$B$111:$B$119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data'!$H$111:$H$119</c:f>
              <c:numCache>
                <c:ptCount val="9"/>
                <c:pt idx="0">
                  <c:v>7</c:v>
                </c:pt>
                <c:pt idx="1">
                  <c:v>30</c:v>
                </c:pt>
                <c:pt idx="2">
                  <c:v>42</c:v>
                </c:pt>
                <c:pt idx="3">
                  <c:v>30</c:v>
                </c:pt>
                <c:pt idx="4">
                  <c:v>9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axId val="44368095"/>
        <c:axId val="63768536"/>
      </c:area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1"/>
        <c:lblOffset val="100"/>
        <c:noMultiLvlLbl val="0"/>
      </c:catAx>
      <c:valAx>
        <c:axId val="63768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data'!$C$184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data'!$C$185:$C$193</c:f>
              <c:numCache>
                <c:ptCount val="9"/>
                <c:pt idx="0">
                  <c:v>82.6086956521739</c:v>
                </c:pt>
                <c:pt idx="1">
                  <c:v>17.391304347826086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data'!$D$184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data'!$D$185:$D$193</c:f>
              <c:numCache>
                <c:ptCount val="9"/>
                <c:pt idx="0">
                  <c:v>63.41463414634146</c:v>
                </c:pt>
                <c:pt idx="1">
                  <c:v>4.878048780487805</c:v>
                </c:pt>
                <c:pt idx="2">
                  <c:v>2.4390243902439024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data'!$E$184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data'!$E$185:$E$193</c:f>
              <c:numCache>
                <c:ptCount val="9"/>
                <c:pt idx="0">
                  <c:v>77.19298245614034</c:v>
                </c:pt>
                <c:pt idx="1">
                  <c:v>19.298245614035086</c:v>
                </c:pt>
                <c:pt idx="2">
                  <c:v>3.508771929824561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data'!$F$184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data'!$F$185:$F$193</c:f>
              <c:numCache>
                <c:ptCount val="9"/>
                <c:pt idx="0">
                  <c:v>64.48598130841121</c:v>
                </c:pt>
                <c:pt idx="1">
                  <c:v>25.233644859813083</c:v>
                </c:pt>
                <c:pt idx="2">
                  <c:v>7.476635514018691</c:v>
                </c:pt>
                <c:pt idx="3">
                  <c:v>2.803738317757009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data'!$G$184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data'!$G$185:$G$193</c:f>
              <c:numCache>
                <c:ptCount val="9"/>
                <c:pt idx="0">
                  <c:v>52.86624203821656</c:v>
                </c:pt>
                <c:pt idx="1">
                  <c:v>28.662420382165603</c:v>
                </c:pt>
                <c:pt idx="2">
                  <c:v>10.828025477707007</c:v>
                </c:pt>
                <c:pt idx="3">
                  <c:v>6.369426751592357</c:v>
                </c:pt>
                <c:pt idx="4">
                  <c:v>1.2738853503184715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'[1]summary data'!$H$184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data'!$B$185:$B$193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data'!$H$185:$H$193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37045913"/>
        <c:axId val="64977762"/>
      </c:area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noMultiLvlLbl val="0"/>
      </c:catAx>
      <c:valAx>
        <c:axId val="64977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'[1]summary data'!$C$197</c:f>
              <c:strCache>
                <c:ptCount val="1"/>
                <c:pt idx="0">
                  <c:v> % 2003-4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data'!$C$198:$C$206</c:f>
              <c:numCache>
                <c:ptCount val="9"/>
                <c:pt idx="0">
                  <c:v>21.73913043478261</c:v>
                </c:pt>
                <c:pt idx="1">
                  <c:v>65.21739130434783</c:v>
                </c:pt>
                <c:pt idx="2">
                  <c:v>8.695652173913043</c:v>
                </c:pt>
                <c:pt idx="3">
                  <c:v>4.3478260869565215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'[1]summary data'!$D$197</c:f>
              <c:strCache>
                <c:ptCount val="1"/>
                <c:pt idx="0">
                  <c:v> % 2004-5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data'!$D$198:$D$206</c:f>
              <c:numCache>
                <c:ptCount val="9"/>
                <c:pt idx="0">
                  <c:v>19.51219512195122</c:v>
                </c:pt>
                <c:pt idx="1">
                  <c:v>51.21951219512195</c:v>
                </c:pt>
                <c:pt idx="2">
                  <c:v>19.51219512195122</c:v>
                </c:pt>
                <c:pt idx="3">
                  <c:v>0</c:v>
                </c:pt>
                <c:pt idx="4">
                  <c:v>9.75609756097561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'[1]summary data'!$E$197</c:f>
              <c:strCache>
                <c:ptCount val="1"/>
                <c:pt idx="0">
                  <c:v>% 2005-6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data'!$E$198:$E$206</c:f>
              <c:numCache>
                <c:ptCount val="9"/>
                <c:pt idx="0">
                  <c:v>7.017543859649122</c:v>
                </c:pt>
                <c:pt idx="1">
                  <c:v>47.368421052631575</c:v>
                </c:pt>
                <c:pt idx="2">
                  <c:v>22.807017543859647</c:v>
                </c:pt>
                <c:pt idx="3">
                  <c:v>10.526315789473683</c:v>
                </c:pt>
                <c:pt idx="4">
                  <c:v>5.263157894736842</c:v>
                </c:pt>
                <c:pt idx="5">
                  <c:v>3.508771929824561</c:v>
                </c:pt>
                <c:pt idx="6">
                  <c:v>3.508771929824561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'[1]summary data'!$F$197</c:f>
              <c:strCache>
                <c:ptCount val="1"/>
                <c:pt idx="0">
                  <c:v>% 2006-7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data'!$F$198:$F$206</c:f>
              <c:numCache>
                <c:ptCount val="9"/>
                <c:pt idx="0">
                  <c:v>1.8691588785046727</c:v>
                </c:pt>
                <c:pt idx="1">
                  <c:v>34.57943925233645</c:v>
                </c:pt>
                <c:pt idx="2">
                  <c:v>29.906542056074763</c:v>
                </c:pt>
                <c:pt idx="3">
                  <c:v>16.822429906542055</c:v>
                </c:pt>
                <c:pt idx="4">
                  <c:v>8.411214953271028</c:v>
                </c:pt>
                <c:pt idx="5">
                  <c:v>4.672897196261682</c:v>
                </c:pt>
                <c:pt idx="6">
                  <c:v>2.803738317757009</c:v>
                </c:pt>
                <c:pt idx="7">
                  <c:v>0.9345794392523363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'[1]summary data'!$G$197</c:f>
              <c:strCache>
                <c:ptCount val="1"/>
                <c:pt idx="0">
                  <c:v>%  2007-8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data'!$G$198:$G$206</c:f>
              <c:numCache>
                <c:ptCount val="9"/>
                <c:pt idx="0">
                  <c:v>3.821656050955414</c:v>
                </c:pt>
                <c:pt idx="1">
                  <c:v>23.56687898089172</c:v>
                </c:pt>
                <c:pt idx="2">
                  <c:v>40.76433121019109</c:v>
                </c:pt>
                <c:pt idx="3">
                  <c:v>16.560509554140125</c:v>
                </c:pt>
                <c:pt idx="4">
                  <c:v>7.006369426751593</c:v>
                </c:pt>
                <c:pt idx="5">
                  <c:v>3.821656050955414</c:v>
                </c:pt>
                <c:pt idx="6">
                  <c:v>3.1847133757961785</c:v>
                </c:pt>
                <c:pt idx="7">
                  <c:v>0.6369426751592357</c:v>
                </c:pt>
                <c:pt idx="8">
                  <c:v>0.6369426751592357</c:v>
                </c:pt>
              </c:numCache>
            </c:numRef>
          </c:val>
        </c:ser>
        <c:ser>
          <c:idx val="5"/>
          <c:order val="5"/>
          <c:tx>
            <c:strRef>
              <c:f>'[1]summary data'!$H$197</c:f>
              <c:strCache>
                <c:ptCount val="1"/>
                <c:pt idx="0">
                  <c:v>%  2008-YTD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'[1]summary data'!$B$198:$B$206</c:f>
              <c:strCache>
                <c:ptCount val="9"/>
                <c:pt idx="0">
                  <c:v>1-4</c:v>
                </c:pt>
                <c:pt idx="1">
                  <c:v>5-8</c:v>
                </c:pt>
                <c:pt idx="2">
                  <c:v>9-12</c:v>
                </c:pt>
                <c:pt idx="3">
                  <c:v>13-16</c:v>
                </c:pt>
                <c:pt idx="4">
                  <c:v>17-20</c:v>
                </c:pt>
                <c:pt idx="5">
                  <c:v>21-24</c:v>
                </c:pt>
                <c:pt idx="6">
                  <c:v>25-28</c:v>
                </c:pt>
                <c:pt idx="7">
                  <c:v>29-32</c:v>
                </c:pt>
                <c:pt idx="8">
                  <c:v>33-36</c:v>
                </c:pt>
              </c:strCache>
            </c:strRef>
          </c:cat>
          <c:val>
            <c:numRef>
              <c:f>'[1]summary data'!$H$198:$H$206</c:f>
              <c:numCache>
                <c:ptCount val="9"/>
                <c:pt idx="0">
                  <c:v>5.737704918032787</c:v>
                </c:pt>
                <c:pt idx="1">
                  <c:v>24.59016393442623</c:v>
                </c:pt>
                <c:pt idx="2">
                  <c:v>34.42622950819672</c:v>
                </c:pt>
                <c:pt idx="3">
                  <c:v>24.59016393442623</c:v>
                </c:pt>
                <c:pt idx="4">
                  <c:v>7.377049180327869</c:v>
                </c:pt>
                <c:pt idx="5">
                  <c:v>1.639344262295082</c:v>
                </c:pt>
                <c:pt idx="6">
                  <c:v>0.819672131147541</c:v>
                </c:pt>
                <c:pt idx="7">
                  <c:v>0</c:v>
                </c:pt>
                <c:pt idx="8">
                  <c:v>0.819672131147541</c:v>
                </c:pt>
              </c:numCache>
            </c:numRef>
          </c:val>
        </c:ser>
        <c:axId val="47928947"/>
        <c:axId val="28707340"/>
      </c:area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289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'[1]summary data'!$B$27</c:f>
              <c:strCache>
                <c:ptCount val="1"/>
                <c:pt idx="0">
                  <c:v>Average Months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'[1]summary data'!$C$17:$H$17</c:f>
              <c:strCache>
                <c:ptCount val="6"/>
                <c:pt idx="0">
                  <c:v> Cases 2003-4</c:v>
                </c:pt>
                <c:pt idx="1">
                  <c:v> Cases 2004-5</c:v>
                </c:pt>
                <c:pt idx="2">
                  <c:v>Cases 2005-6</c:v>
                </c:pt>
                <c:pt idx="3">
                  <c:v>Cases 2006-7</c:v>
                </c:pt>
                <c:pt idx="4">
                  <c:v>Cases 2007-8</c:v>
                </c:pt>
                <c:pt idx="5">
                  <c:v>Cases 2008-YTD</c:v>
                </c:pt>
              </c:strCache>
            </c:strRef>
          </c:cat>
          <c:val>
            <c:numRef>
              <c:f>'[1]summary data'!$C$27:$H$27</c:f>
              <c:numCache>
                <c:ptCount val="6"/>
                <c:pt idx="0">
                  <c:v>9</c:v>
                </c:pt>
                <c:pt idx="1">
                  <c:v>12</c:v>
                </c:pt>
                <c:pt idx="2">
                  <c:v>13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</c:numCache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1"/>
        <c:majorTickMark val="out"/>
        <c:minorTickMark val="none"/>
        <c:tickLblPos val="nextTo"/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"/>
          <c:w val="0.78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'[3]Registration Appeals'!$A$31</c:f>
              <c:strCache>
                <c:ptCount val="1"/>
                <c:pt idx="0">
                  <c:v>Received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Appeals'!$B$31:$Y$31</c:f>
              <c:numCache>
                <c:ptCount val="2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7</c:v>
                </c:pt>
                <c:pt idx="14">
                  <c:v>3</c:v>
                </c:pt>
                <c:pt idx="15">
                  <c:v>7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'[3]Registration Appeals'!$A$33</c:f>
              <c:strCache>
                <c:ptCount val="1"/>
                <c:pt idx="0">
                  <c:v>Hearings held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'[3]Registration Appeals'!$B$30:$Y$30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'[3]Registration Appeals'!$B$33:$Y$33</c:f>
              <c:numCache>
                <c:ptCount val="24"/>
                <c:pt idx="0">
                  <c:v>6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7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13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 of registration appeals recieved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32425"/>
          <c:w val="0.09925"/>
          <c:h val="0.1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4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'health &amp; char'!$B$29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'health &amp; char'!$B$39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'health &amp; char'!$C$39:$Z$39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45930"/>
        <c:crosses val="autoZero"/>
        <c:auto val="1"/>
        <c:lblOffset val="100"/>
        <c:noMultiLvlLbl val="0"/>
      </c:catAx>
      <c:valAx>
        <c:axId val="639459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9312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675"/>
          <c:y val="0.4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29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Allegations!$B$29</c:f>
              <c:strCache>
                <c:ptCount val="1"/>
                <c:pt idx="0">
                  <c:v>Total allegations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Allegations!$C$29:$Z$29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40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3515"/>
          <c:w val="0.11525"/>
          <c:h val="0.2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82975"/>
          <c:h val="0.97325"/>
        </c:manualLayout>
      </c:layout>
      <c:lineChart>
        <c:grouping val="standard"/>
        <c:varyColors val="0"/>
        <c:ser>
          <c:idx val="0"/>
          <c:order val="0"/>
          <c:tx>
            <c:strRef>
              <c:f>'[2]protection title'!$A$24</c:f>
              <c:strCache>
                <c:ptCount val="1"/>
                <c:pt idx="0">
                  <c:v>Total received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title'!$B$24:$Y$24</c:f>
              <c:numCache>
                <c:ptCount val="24"/>
                <c:pt idx="0">
                  <c:v>10</c:v>
                </c:pt>
                <c:pt idx="1">
                  <c:v>14</c:v>
                </c:pt>
                <c:pt idx="2">
                  <c:v>19</c:v>
                </c:pt>
                <c:pt idx="3">
                  <c:v>6</c:v>
                </c:pt>
                <c:pt idx="4">
                  <c:v>34</c:v>
                </c:pt>
                <c:pt idx="5">
                  <c:v>18</c:v>
                </c:pt>
                <c:pt idx="6">
                  <c:v>8</c:v>
                </c:pt>
                <c:pt idx="7">
                  <c:v>27</c:v>
                </c:pt>
                <c:pt idx="8">
                  <c:v>9</c:v>
                </c:pt>
                <c:pt idx="9">
                  <c:v>34</c:v>
                </c:pt>
                <c:pt idx="10">
                  <c:v>25</c:v>
                </c:pt>
                <c:pt idx="11">
                  <c:v>12</c:v>
                </c:pt>
                <c:pt idx="12">
                  <c:v>48</c:v>
                </c:pt>
                <c:pt idx="13">
                  <c:v>22</c:v>
                </c:pt>
                <c:pt idx="14">
                  <c:v>35</c:v>
                </c:pt>
                <c:pt idx="15">
                  <c:v>41</c:v>
                </c:pt>
                <c:pt idx="16">
                  <c:v>25</c:v>
                </c:pt>
                <c:pt idx="17">
                  <c:v>47</c:v>
                </c:pt>
                <c:pt idx="18">
                  <c:v>35</c:v>
                </c:pt>
                <c:pt idx="19">
                  <c:v>30</c:v>
                </c:pt>
                <c:pt idx="20">
                  <c:v>12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'[2]protection title'!$A$25</c:f>
              <c:strCache>
                <c:ptCount val="1"/>
                <c:pt idx="0">
                  <c:v>Open Cases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'[2]protection title'!$B$25:$Y$25</c:f>
              <c:numCache>
                <c:ptCount val="24"/>
                <c:pt idx="0">
                  <c:v>44</c:v>
                </c:pt>
                <c:pt idx="1">
                  <c:v>53</c:v>
                </c:pt>
                <c:pt idx="2">
                  <c:v>53</c:v>
                </c:pt>
                <c:pt idx="3">
                  <c:v>55</c:v>
                </c:pt>
                <c:pt idx="4">
                  <c:v>77</c:v>
                </c:pt>
                <c:pt idx="5">
                  <c:v>81</c:v>
                </c:pt>
                <c:pt idx="6">
                  <c:v>78</c:v>
                </c:pt>
                <c:pt idx="7">
                  <c:v>81</c:v>
                </c:pt>
                <c:pt idx="8">
                  <c:v>62</c:v>
                </c:pt>
                <c:pt idx="9">
                  <c:v>99</c:v>
                </c:pt>
                <c:pt idx="10">
                  <c:v>115</c:v>
                </c:pt>
                <c:pt idx="11">
                  <c:v>103</c:v>
                </c:pt>
                <c:pt idx="12">
                  <c:v>132</c:v>
                </c:pt>
                <c:pt idx="13">
                  <c:v>152</c:v>
                </c:pt>
                <c:pt idx="14">
                  <c:v>101</c:v>
                </c:pt>
                <c:pt idx="15">
                  <c:v>93</c:v>
                </c:pt>
                <c:pt idx="16">
                  <c:v>93</c:v>
                </c:pt>
                <c:pt idx="17">
                  <c:v>86</c:v>
                </c:pt>
                <c:pt idx="18">
                  <c:v>82</c:v>
                </c:pt>
                <c:pt idx="19">
                  <c:v>95</c:v>
                </c:pt>
                <c:pt idx="20">
                  <c:v>72</c:v>
                </c:pt>
              </c:numCache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2237812"/>
        <c:crosses val="autoZero"/>
        <c:auto val="1"/>
        <c:lblOffset val="100"/>
        <c:noMultiLvlLbl val="0"/>
      </c:catAx>
      <c:valAx>
        <c:axId val="122378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424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125"/>
          <c:y val="0.315"/>
          <c:w val="0.07975"/>
          <c:h val="0.3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82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 Public Hearings'!$B$21</c:f>
              <c:strCache>
                <c:ptCount val="1"/>
                <c:pt idx="0">
                  <c:v>C&amp;C Cases Listed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Hearings'!$C$21:$Z$21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Public Hearings'!$B$31</c:f>
              <c:strCache>
                <c:ptCount val="1"/>
                <c:pt idx="0">
                  <c:v>C&amp;C Cases to be heard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Hearings'!$C$31:$Z$31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Public Hearings'!$B$32</c:f>
              <c:strCache>
                <c:ptCount val="1"/>
                <c:pt idx="0">
                  <c:v>Health Cases Listed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Hearings'!$C$32:$Z$32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Public Hearings'!$B$41</c:f>
              <c:strCache>
                <c:ptCount val="1"/>
                <c:pt idx="0">
                  <c:v>HCC cases to be heard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Hearings'!$C$41:$Z$41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Public Hearings'!$B$48</c:f>
              <c:strCache>
                <c:ptCount val="1"/>
                <c:pt idx="0">
                  <c:v>Review Cases Listed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Hearings'!$C$48:$Z$48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Public Hearings'!$B$49</c:f>
              <c:strCache>
                <c:ptCount val="1"/>
                <c:pt idx="0">
                  <c:v>Review cases to be Heard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 Public Hearings'!$C$49:$Z$49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69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08425"/>
          <c:w val="0.1415"/>
          <c:h val="0.83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76725"/>
          <c:h val="0.99525"/>
        </c:manualLayout>
      </c:layout>
      <c:lineChart>
        <c:grouping val="standard"/>
        <c:varyColors val="0"/>
        <c:ser>
          <c:idx val="0"/>
          <c:order val="0"/>
          <c:tx>
            <c:strRef>
              <c:f>'ICP decisions'!$A$18</c:f>
              <c:strCache>
                <c:ptCount val="1"/>
                <c:pt idx="0">
                  <c:v>Total cases heard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decisions'!$B$18:$Y$18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'ICP decisions'!$A$28</c:f>
              <c:strCache>
                <c:ptCount val="1"/>
                <c:pt idx="0">
                  <c:v>Total cases referred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decisions'!$B$28:$Y$28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4"/>
          <c:order val="2"/>
          <c:tx>
            <c:strRef>
              <c:f>'ICP decisions'!$A$32</c:f>
              <c:strCache>
                <c:ptCount val="1"/>
                <c:pt idx="0">
                  <c:v>Total cases not referred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decisions'!$B$32:$Y$32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5"/>
          <c:order val="3"/>
          <c:tx>
            <c:strRef>
              <c:f>'ICP decisions'!$A$33</c:f>
              <c:strCache>
                <c:ptCount val="1"/>
                <c:pt idx="0">
                  <c:v>Further Information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'ICP decisions'!$B$33:$Y$33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1"/>
        <c:majorTickMark val="out"/>
        <c:minorTickMark val="none"/>
        <c:tickLblPos val="nextTo"/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25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32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"/>
          <c:y val="0"/>
          <c:w val="0.7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'[4]ICP1'!$A$31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'[4]ICP1'!$A$18:$A$29</c:f>
              <c:strCache>
                <c:ptCount val="6"/>
                <c:pt idx="0">
                  <c:v>Arts therapists</c:v>
                </c:pt>
                <c:pt idx="1">
                  <c:v>Biomedical scientists</c:v>
                </c:pt>
                <c:pt idx="2">
                  <c:v>Chiropodists &amp; podiatrists</c:v>
                </c:pt>
                <c:pt idx="3">
                  <c:v>Clinical scientists</c:v>
                </c:pt>
                <c:pt idx="4">
                  <c:v>Dietitians</c:v>
                </c:pt>
                <c:pt idx="5">
                  <c:v>Occupational therapists</c:v>
                </c:pt>
              </c:strCache>
            </c:strRef>
          </c:cat>
          <c:val>
            <c:numRef>
              <c:f>'[4]ICP1'!$B$31:$G$31</c:f>
              <c:numCache>
                <c:ptCount val="6"/>
                <c:pt idx="0">
                  <c:v>276</c:v>
                </c:pt>
                <c:pt idx="1">
                  <c:v>114</c:v>
                </c:pt>
                <c:pt idx="2">
                  <c:v>6</c:v>
                </c:pt>
                <c:pt idx="3">
                  <c:v>150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54256373"/>
        <c:axId val="18545310"/>
      </c:barChart>
      <c:catAx>
        <c:axId val="54256373"/>
        <c:scaling>
          <c:orientation val="minMax"/>
        </c:scaling>
        <c:axPos val="b"/>
        <c:delete val="1"/>
        <c:majorTickMark val="out"/>
        <c:minorTickMark val="none"/>
        <c:tickLblPos val="nextTo"/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5637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02725"/>
          <c:w val="0.912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'[4]ICP2'!$B$19:$D$19</c:f>
              <c:strCache>
                <c:ptCount val="3"/>
                <c:pt idx="0">
                  <c:v>Case to Answer</c:v>
                </c:pt>
                <c:pt idx="1">
                  <c:v>No Case to Answer</c:v>
                </c:pt>
                <c:pt idx="2">
                  <c:v>FFI</c:v>
                </c:pt>
              </c:strCache>
            </c:strRef>
          </c:cat>
          <c:val>
            <c:numRef>
              <c:f>'[4]ICP2'!$B$27:$D$27</c:f>
              <c:numCache>
                <c:ptCount val="3"/>
                <c:pt idx="0">
                  <c:v>152</c:v>
                </c:pt>
                <c:pt idx="1">
                  <c:v>115</c:v>
                </c:pt>
                <c:pt idx="2">
                  <c:v>6</c:v>
                </c:pt>
              </c:numCache>
            </c:numRef>
          </c:val>
        </c:ser>
        <c:axId val="32690063"/>
        <c:axId val="25775112"/>
      </c:barChart>
      <c:catAx>
        <c:axId val="3269006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"/>
          <c:w val="0.79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'[4]Interim Order'!$B$17:$F$17</c:f>
              <c:strCache>
                <c:ptCount val="5"/>
                <c:pt idx="0">
                  <c:v>Considered</c:v>
                </c:pt>
                <c:pt idx="1">
                  <c:v> Granted</c:v>
                </c:pt>
                <c:pt idx="2">
                  <c:v> Rejected</c:v>
                </c:pt>
                <c:pt idx="3">
                  <c:v>Reviewed</c:v>
                </c:pt>
                <c:pt idx="4">
                  <c:v>Revoked</c:v>
                </c:pt>
              </c:strCache>
            </c:strRef>
          </c:cat>
          <c:val>
            <c:numRef>
              <c:f>'[4]Interim Order'!$B$31:$F$31</c:f>
              <c:numCache>
                <c:ptCount val="5"/>
                <c:pt idx="0">
                  <c:v>23</c:v>
                </c:pt>
                <c:pt idx="1">
                  <c:v>21</c:v>
                </c:pt>
                <c:pt idx="2">
                  <c:v>2</c:v>
                </c:pt>
                <c:pt idx="3">
                  <c:v>38</c:v>
                </c:pt>
                <c:pt idx="4">
                  <c:v>1</c:v>
                </c:pt>
              </c:numCache>
            </c:numRef>
          </c:val>
        </c:ser>
        <c:axId val="30649417"/>
        <c:axId val="7409298"/>
      </c:barChart>
      <c:catAx>
        <c:axId val="30649417"/>
        <c:scaling>
          <c:orientation val="minMax"/>
        </c:scaling>
        <c:axPos val="b"/>
        <c:delete val="1"/>
        <c:majorTickMark val="out"/>
        <c:minorTickMark val="none"/>
        <c:tickLblPos val="nextTo"/>
        <c:crossAx val="7409298"/>
        <c:crosses val="autoZero"/>
        <c:auto val="1"/>
        <c:lblOffset val="100"/>
        <c:noMultiLvlLbl val="0"/>
      </c:catAx>
      <c:valAx>
        <c:axId val="740929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4941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784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IP &amp; HP'!$A$30</c:f>
              <c:strCache>
                <c:ptCount val="1"/>
                <c:pt idx="0">
                  <c:v>Total - Investigating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HP'!$B$30:$Y$30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IP &amp; HP'!$A$45</c:f>
              <c:strCache>
                <c:ptCount val="1"/>
                <c:pt idx="0">
                  <c:v>Total - Health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IP &amp; HP'!$B$45:$Y$45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666836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1105"/>
          <c:w val="0.0995"/>
          <c:h val="0.7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9</xdr:col>
      <xdr:colOff>161925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0" y="6972300"/>
        <a:ext cx="61055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9</xdr:col>
      <xdr:colOff>171450</xdr:colOff>
      <xdr:row>15</xdr:row>
      <xdr:rowOff>0</xdr:rowOff>
    </xdr:to>
    <xdr:graphicFrame>
      <xdr:nvGraphicFramePr>
        <xdr:cNvPr id="2" name="Chart 7"/>
        <xdr:cNvGraphicFramePr/>
      </xdr:nvGraphicFramePr>
      <xdr:xfrm>
        <a:off x="0" y="161925"/>
        <a:ext cx="61150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466725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769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9</xdr:col>
      <xdr:colOff>514350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266700"/>
        <a:ext cx="7143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77</xdr:row>
      <xdr:rowOff>66675</xdr:rowOff>
    </xdr:from>
    <xdr:to>
      <xdr:col>10</xdr:col>
      <xdr:colOff>180975</xdr:colOff>
      <xdr:row>96</xdr:row>
      <xdr:rowOff>104775</xdr:rowOff>
    </xdr:to>
    <xdr:graphicFrame>
      <xdr:nvGraphicFramePr>
        <xdr:cNvPr id="3" name="Chart 3"/>
        <xdr:cNvGraphicFramePr/>
      </xdr:nvGraphicFramePr>
      <xdr:xfrm>
        <a:off x="28575" y="12658725"/>
        <a:ext cx="73818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10</xdr:col>
      <xdr:colOff>38100</xdr:colOff>
      <xdr:row>61</xdr:row>
      <xdr:rowOff>76200</xdr:rowOff>
    </xdr:to>
    <xdr:graphicFrame>
      <xdr:nvGraphicFramePr>
        <xdr:cNvPr id="4" name="Chart 4"/>
        <xdr:cNvGraphicFramePr/>
      </xdr:nvGraphicFramePr>
      <xdr:xfrm>
        <a:off x="0" y="6562725"/>
        <a:ext cx="726757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115</xdr:row>
      <xdr:rowOff>85725</xdr:rowOff>
    </xdr:from>
    <xdr:to>
      <xdr:col>9</xdr:col>
      <xdr:colOff>285750</xdr:colOff>
      <xdr:row>135</xdr:row>
      <xdr:rowOff>47625</xdr:rowOff>
    </xdr:to>
    <xdr:graphicFrame>
      <xdr:nvGraphicFramePr>
        <xdr:cNvPr id="5" name="Chart 5"/>
        <xdr:cNvGraphicFramePr/>
      </xdr:nvGraphicFramePr>
      <xdr:xfrm>
        <a:off x="28575" y="18954750"/>
        <a:ext cx="6886575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95250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0" y="161925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47625</xdr:rowOff>
    </xdr:from>
    <xdr:to>
      <xdr:col>28</xdr:col>
      <xdr:colOff>285750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19075" y="352425"/>
        <a:ext cx="90011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28575</xdr:rowOff>
    </xdr:from>
    <xdr:to>
      <xdr:col>30</xdr:col>
      <xdr:colOff>285750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809625" y="190500"/>
        <a:ext cx="8534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29</xdr:col>
      <xdr:colOff>133350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352425" y="219075"/>
        <a:ext cx="91535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0</xdr:row>
      <xdr:rowOff>152400</xdr:rowOff>
    </xdr:from>
    <xdr:to>
      <xdr:col>30</xdr:col>
      <xdr:colOff>9525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1009650" y="152400"/>
        <a:ext cx="802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133350</xdr:rowOff>
    </xdr:from>
    <xdr:to>
      <xdr:col>30</xdr:col>
      <xdr:colOff>266700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57275" y="133350"/>
        <a:ext cx="8372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47625</xdr:rowOff>
    </xdr:from>
    <xdr:to>
      <xdr:col>29</xdr:col>
      <xdr:colOff>504825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895350" y="209550"/>
        <a:ext cx="83153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8</xdr:col>
      <xdr:colOff>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276225" y="152400"/>
        <a:ext cx="49911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142875</xdr:rowOff>
    </xdr:from>
    <xdr:to>
      <xdr:col>4</xdr:col>
      <xdr:colOff>28575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57175" y="142875"/>
        <a:ext cx="3914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6</xdr:col>
      <xdr:colOff>142875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00025" y="161925"/>
        <a:ext cx="5095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28575</xdr:rowOff>
    </xdr:from>
    <xdr:to>
      <xdr:col>29</xdr:col>
      <xdr:colOff>342900</xdr:colOff>
      <xdr:row>12</xdr:row>
      <xdr:rowOff>95250</xdr:rowOff>
    </xdr:to>
    <xdr:graphicFrame>
      <xdr:nvGraphicFramePr>
        <xdr:cNvPr id="1" name="Chart 1"/>
        <xdr:cNvGraphicFramePr/>
      </xdr:nvGraphicFramePr>
      <xdr:xfrm>
        <a:off x="552450" y="190500"/>
        <a:ext cx="917257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tomb\LOCALS~1\Temp\notesBAAA25\Lenght%20of%20time%20Stats%20-%20All%20cases%20between%2003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5_20080318%20(C)%20F2P%20%20Protection%20of%20title%202007-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14_20080318%20(C)%20F2P%20Registration%20Appeals%202007-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8-09%20reports\9_20080318%20F2P%20(C)%20Hearing%20information%202007-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Reports\Management%20Reports\To%20be%20completed%20by%2015th%20of%20month\2007-08%20reports\9_20070515%20F2P%20(C)%20Hearing%20information%202006-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cfiles\groups\Information%20Services\CE%20management%20reports\2008-09%20reports%20Nov%20figures\2_20080318%20(C)%20Education%202007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 Hearings"/>
      <sheetName val="hearings concluded 0304"/>
      <sheetName val="0405"/>
      <sheetName val="0506"/>
      <sheetName val="0607"/>
      <sheetName val="0708"/>
      <sheetName val="A -S0809"/>
      <sheetName val="Final Se-Dec"/>
      <sheetName val="Se-Dec0809"/>
      <sheetName val="summary data"/>
      <sheetName val="Sheet2"/>
      <sheetName val="Sheet4"/>
      <sheetName val="Sheet3"/>
    </sheetNames>
    <sheetDataSet>
      <sheetData sheetId="10">
        <row r="17">
          <cell r="C17" t="str">
            <v> Cases 2003-4</v>
          </cell>
          <cell r="D17" t="str">
            <v> Cases 2004-5</v>
          </cell>
          <cell r="E17" t="str">
            <v>Cases 2005-6</v>
          </cell>
          <cell r="F17" t="str">
            <v>Cases 2006-7</v>
          </cell>
          <cell r="G17" t="str">
            <v>Cases 2007-8</v>
          </cell>
          <cell r="H17" t="str">
            <v>Cases 2008-YTD</v>
          </cell>
        </row>
        <row r="27">
          <cell r="B27" t="str">
            <v>Average Months</v>
          </cell>
          <cell r="C27">
            <v>9</v>
          </cell>
          <cell r="D27">
            <v>12</v>
          </cell>
          <cell r="E27">
            <v>13</v>
          </cell>
          <cell r="F27">
            <v>16</v>
          </cell>
          <cell r="G27">
            <v>17</v>
          </cell>
          <cell r="H27">
            <v>18</v>
          </cell>
        </row>
        <row r="95">
          <cell r="C95" t="str">
            <v> Cases 2003-4</v>
          </cell>
          <cell r="D95" t="str">
            <v> Cases 2004-5</v>
          </cell>
          <cell r="E95" t="str">
            <v>Cases 2005-6</v>
          </cell>
          <cell r="F95" t="str">
            <v>Cases 2006-7</v>
          </cell>
          <cell r="G95" t="str">
            <v>Cases 2007-8</v>
          </cell>
          <cell r="H95" t="str">
            <v>Cases 2008-YTD</v>
          </cell>
        </row>
        <row r="96">
          <cell r="B96" t="str">
            <v>1-4</v>
          </cell>
          <cell r="C96">
            <v>19</v>
          </cell>
          <cell r="D96">
            <v>26</v>
          </cell>
          <cell r="E96">
            <v>44</v>
          </cell>
          <cell r="F96">
            <v>69</v>
          </cell>
          <cell r="G96">
            <v>83</v>
          </cell>
          <cell r="H96">
            <v>35</v>
          </cell>
        </row>
        <row r="97">
          <cell r="B97" t="str">
            <v>5-8</v>
          </cell>
          <cell r="C97">
            <v>4</v>
          </cell>
          <cell r="D97">
            <v>2</v>
          </cell>
          <cell r="E97">
            <v>11</v>
          </cell>
          <cell r="F97">
            <v>27</v>
          </cell>
          <cell r="G97">
            <v>45</v>
          </cell>
          <cell r="H97">
            <v>54</v>
          </cell>
        </row>
        <row r="98">
          <cell r="B98" t="str">
            <v>9-12</v>
          </cell>
          <cell r="C98">
            <v>0</v>
          </cell>
          <cell r="D98">
            <v>1</v>
          </cell>
          <cell r="E98">
            <v>2</v>
          </cell>
          <cell r="F98">
            <v>8</v>
          </cell>
          <cell r="G98">
            <v>17</v>
          </cell>
          <cell r="H98">
            <v>19</v>
          </cell>
        </row>
        <row r="99">
          <cell r="B99" t="str">
            <v>13-16</v>
          </cell>
          <cell r="C99">
            <v>0</v>
          </cell>
          <cell r="D99">
            <v>0</v>
          </cell>
          <cell r="E99">
            <v>0</v>
          </cell>
          <cell r="F99">
            <v>3</v>
          </cell>
          <cell r="G99">
            <v>10</v>
          </cell>
          <cell r="H99">
            <v>11</v>
          </cell>
        </row>
        <row r="100">
          <cell r="B100" t="str">
            <v>17-20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2</v>
          </cell>
          <cell r="H100">
            <v>2</v>
          </cell>
        </row>
        <row r="101">
          <cell r="B101" t="str">
            <v>21-24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B102" t="str">
            <v>25-28</v>
          </cell>
          <cell r="C102">
            <v>0</v>
          </cell>
          <cell r="D102">
            <v>1</v>
          </cell>
          <cell r="F102">
            <v>0</v>
          </cell>
          <cell r="G102">
            <v>0</v>
          </cell>
          <cell r="H102">
            <v>0</v>
          </cell>
        </row>
        <row r="103">
          <cell r="B103" t="str">
            <v>29-32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B104" t="str">
            <v>33-36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</row>
        <row r="110">
          <cell r="C110" t="str">
            <v> Cases 2003-4</v>
          </cell>
          <cell r="D110" t="str">
            <v> Cases 2004-5</v>
          </cell>
          <cell r="E110" t="str">
            <v>Cases 2005-6</v>
          </cell>
          <cell r="F110" t="str">
            <v>Cases 2006-7</v>
          </cell>
          <cell r="G110" t="str">
            <v>Cases 2007-8</v>
          </cell>
          <cell r="H110" t="str">
            <v>Cases 2008-YTD</v>
          </cell>
        </row>
        <row r="111">
          <cell r="B111" t="str">
            <v>1-4</v>
          </cell>
          <cell r="C111">
            <v>5</v>
          </cell>
          <cell r="D111">
            <v>8</v>
          </cell>
          <cell r="E111">
            <v>4</v>
          </cell>
          <cell r="F111">
            <v>2</v>
          </cell>
          <cell r="G111">
            <v>6</v>
          </cell>
          <cell r="H111">
            <v>7</v>
          </cell>
        </row>
        <row r="112">
          <cell r="B112" t="str">
            <v>5-8</v>
          </cell>
          <cell r="C112">
            <v>15</v>
          </cell>
          <cell r="D112">
            <v>21</v>
          </cell>
          <cell r="E112">
            <v>27</v>
          </cell>
          <cell r="F112">
            <v>37</v>
          </cell>
          <cell r="G112">
            <v>37</v>
          </cell>
          <cell r="H112">
            <v>30</v>
          </cell>
        </row>
        <row r="113">
          <cell r="B113" t="str">
            <v>9-12</v>
          </cell>
          <cell r="C113">
            <v>2</v>
          </cell>
          <cell r="D113">
            <v>8</v>
          </cell>
          <cell r="E113">
            <v>13</v>
          </cell>
          <cell r="F113">
            <v>32</v>
          </cell>
          <cell r="G113">
            <v>64</v>
          </cell>
          <cell r="H113">
            <v>42</v>
          </cell>
        </row>
        <row r="114">
          <cell r="B114" t="str">
            <v>13-16</v>
          </cell>
          <cell r="C114">
            <v>1</v>
          </cell>
          <cell r="D114">
            <v>0</v>
          </cell>
          <cell r="E114">
            <v>6</v>
          </cell>
          <cell r="F114">
            <v>18</v>
          </cell>
          <cell r="G114">
            <v>26</v>
          </cell>
          <cell r="H114">
            <v>30</v>
          </cell>
        </row>
        <row r="115">
          <cell r="B115" t="str">
            <v>17-20</v>
          </cell>
          <cell r="C115">
            <v>0</v>
          </cell>
          <cell r="D115">
            <v>4</v>
          </cell>
          <cell r="E115">
            <v>3</v>
          </cell>
          <cell r="F115">
            <v>9</v>
          </cell>
          <cell r="G115">
            <v>11</v>
          </cell>
          <cell r="H115">
            <v>9</v>
          </cell>
        </row>
        <row r="116">
          <cell r="B116" t="str">
            <v>21-24</v>
          </cell>
          <cell r="C116">
            <v>0</v>
          </cell>
          <cell r="D116">
            <v>0</v>
          </cell>
          <cell r="E116">
            <v>2</v>
          </cell>
          <cell r="F116">
            <v>5</v>
          </cell>
          <cell r="G116">
            <v>6</v>
          </cell>
          <cell r="H116">
            <v>2</v>
          </cell>
        </row>
        <row r="117">
          <cell r="B117" t="str">
            <v>25-28</v>
          </cell>
          <cell r="C117">
            <v>0</v>
          </cell>
          <cell r="D117">
            <v>0</v>
          </cell>
          <cell r="E117">
            <v>2</v>
          </cell>
          <cell r="F117">
            <v>3</v>
          </cell>
          <cell r="G117">
            <v>5</v>
          </cell>
          <cell r="H117">
            <v>1</v>
          </cell>
        </row>
        <row r="118">
          <cell r="B118" t="str">
            <v>29-32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1</v>
          </cell>
          <cell r="H118">
            <v>0</v>
          </cell>
        </row>
        <row r="119">
          <cell r="B119" t="str">
            <v>33-36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1</v>
          </cell>
          <cell r="H119">
            <v>1</v>
          </cell>
        </row>
        <row r="184">
          <cell r="C184" t="str">
            <v> % 2003-4</v>
          </cell>
          <cell r="D184" t="str">
            <v> % 2004-5</v>
          </cell>
          <cell r="E184" t="str">
            <v>% 2005-6</v>
          </cell>
          <cell r="F184" t="str">
            <v>% 2006-7</v>
          </cell>
          <cell r="G184" t="str">
            <v>%  2007-8</v>
          </cell>
          <cell r="H184" t="str">
            <v>%  2008-YTD</v>
          </cell>
        </row>
        <row r="185">
          <cell r="B185" t="str">
            <v>1-4</v>
          </cell>
          <cell r="C185">
            <v>82.6086956521739</v>
          </cell>
          <cell r="D185">
            <v>63.41463414634146</v>
          </cell>
          <cell r="E185">
            <v>77.19298245614034</v>
          </cell>
          <cell r="F185">
            <v>64.48598130841121</v>
          </cell>
          <cell r="G185">
            <v>52.86624203821656</v>
          </cell>
          <cell r="H185">
            <v>5.737704918032787</v>
          </cell>
        </row>
        <row r="186">
          <cell r="B186" t="str">
            <v>5-8</v>
          </cell>
          <cell r="C186">
            <v>17.391304347826086</v>
          </cell>
          <cell r="D186">
            <v>4.878048780487805</v>
          </cell>
          <cell r="E186">
            <v>19.298245614035086</v>
          </cell>
          <cell r="F186">
            <v>25.233644859813083</v>
          </cell>
          <cell r="G186">
            <v>28.662420382165603</v>
          </cell>
          <cell r="H186">
            <v>24.59016393442623</v>
          </cell>
        </row>
        <row r="187">
          <cell r="B187" t="str">
            <v>9-12</v>
          </cell>
          <cell r="C187">
            <v>0</v>
          </cell>
          <cell r="D187">
            <v>2.4390243902439024</v>
          </cell>
          <cell r="E187">
            <v>3.508771929824561</v>
          </cell>
          <cell r="F187">
            <v>7.476635514018691</v>
          </cell>
          <cell r="G187">
            <v>10.828025477707007</v>
          </cell>
          <cell r="H187">
            <v>34.42622950819672</v>
          </cell>
        </row>
        <row r="188">
          <cell r="B188" t="str">
            <v>13-16</v>
          </cell>
          <cell r="C188">
            <v>0</v>
          </cell>
          <cell r="D188">
            <v>0</v>
          </cell>
          <cell r="E188">
            <v>0</v>
          </cell>
          <cell r="F188">
            <v>2.803738317757009</v>
          </cell>
          <cell r="G188">
            <v>6.369426751592357</v>
          </cell>
          <cell r="H188">
            <v>24.59016393442623</v>
          </cell>
        </row>
        <row r="189">
          <cell r="B189" t="str">
            <v>17-20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1.2738853503184715</v>
          </cell>
          <cell r="H189">
            <v>7.377049180327869</v>
          </cell>
        </row>
        <row r="190">
          <cell r="B190" t="str">
            <v>21-24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1.639344262295082</v>
          </cell>
        </row>
        <row r="191">
          <cell r="B191" t="str">
            <v>25-28</v>
          </cell>
          <cell r="C191">
            <v>0</v>
          </cell>
          <cell r="D191">
            <v>2.4390243902439024</v>
          </cell>
          <cell r="E191">
            <v>0</v>
          </cell>
          <cell r="F191">
            <v>0</v>
          </cell>
          <cell r="G191">
            <v>0</v>
          </cell>
          <cell r="H191">
            <v>0.819672131147541</v>
          </cell>
        </row>
        <row r="192">
          <cell r="B192" t="str">
            <v>29-32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B193" t="str">
            <v>33-36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0.819672131147541</v>
          </cell>
        </row>
        <row r="197">
          <cell r="C197" t="str">
            <v> % 2003-4</v>
          </cell>
          <cell r="D197" t="str">
            <v> % 2004-5</v>
          </cell>
          <cell r="E197" t="str">
            <v>% 2005-6</v>
          </cell>
          <cell r="F197" t="str">
            <v>% 2006-7</v>
          </cell>
          <cell r="G197" t="str">
            <v>%  2007-8</v>
          </cell>
          <cell r="H197" t="str">
            <v>%  2008-YTD</v>
          </cell>
        </row>
        <row r="198">
          <cell r="B198" t="str">
            <v>1-4</v>
          </cell>
          <cell r="C198">
            <v>21.73913043478261</v>
          </cell>
          <cell r="D198">
            <v>19.51219512195122</v>
          </cell>
          <cell r="E198">
            <v>7.017543859649122</v>
          </cell>
          <cell r="F198">
            <v>1.8691588785046727</v>
          </cell>
          <cell r="G198">
            <v>3.821656050955414</v>
          </cell>
          <cell r="H198">
            <v>5.737704918032787</v>
          </cell>
        </row>
        <row r="199">
          <cell r="B199" t="str">
            <v>5-8</v>
          </cell>
          <cell r="C199">
            <v>65.21739130434783</v>
          </cell>
          <cell r="D199">
            <v>51.21951219512195</v>
          </cell>
          <cell r="E199">
            <v>47.368421052631575</v>
          </cell>
          <cell r="F199">
            <v>34.57943925233645</v>
          </cell>
          <cell r="G199">
            <v>23.56687898089172</v>
          </cell>
          <cell r="H199">
            <v>24.59016393442623</v>
          </cell>
        </row>
        <row r="200">
          <cell r="B200" t="str">
            <v>9-12</v>
          </cell>
          <cell r="C200">
            <v>8.695652173913043</v>
          </cell>
          <cell r="D200">
            <v>19.51219512195122</v>
          </cell>
          <cell r="E200">
            <v>22.807017543859647</v>
          </cell>
          <cell r="F200">
            <v>29.906542056074763</v>
          </cell>
          <cell r="G200">
            <v>40.76433121019109</v>
          </cell>
          <cell r="H200">
            <v>34.42622950819672</v>
          </cell>
        </row>
        <row r="201">
          <cell r="B201" t="str">
            <v>13-16</v>
          </cell>
          <cell r="C201">
            <v>4.3478260869565215</v>
          </cell>
          <cell r="D201">
            <v>0</v>
          </cell>
          <cell r="E201">
            <v>10.526315789473683</v>
          </cell>
          <cell r="F201">
            <v>16.822429906542055</v>
          </cell>
          <cell r="G201">
            <v>16.560509554140125</v>
          </cell>
          <cell r="H201">
            <v>24.59016393442623</v>
          </cell>
        </row>
        <row r="202">
          <cell r="B202" t="str">
            <v>17-20</v>
          </cell>
          <cell r="C202">
            <v>0</v>
          </cell>
          <cell r="D202">
            <v>9.75609756097561</v>
          </cell>
          <cell r="E202">
            <v>5.263157894736842</v>
          </cell>
          <cell r="F202">
            <v>8.411214953271028</v>
          </cell>
          <cell r="G202">
            <v>7.006369426751593</v>
          </cell>
          <cell r="H202">
            <v>7.377049180327869</v>
          </cell>
        </row>
        <row r="203">
          <cell r="B203" t="str">
            <v>21-24</v>
          </cell>
          <cell r="C203">
            <v>0</v>
          </cell>
          <cell r="D203">
            <v>0</v>
          </cell>
          <cell r="E203">
            <v>3.508771929824561</v>
          </cell>
          <cell r="F203">
            <v>4.672897196261682</v>
          </cell>
          <cell r="G203">
            <v>3.821656050955414</v>
          </cell>
          <cell r="H203">
            <v>1.639344262295082</v>
          </cell>
        </row>
        <row r="204">
          <cell r="B204" t="str">
            <v>25-28</v>
          </cell>
          <cell r="C204">
            <v>0</v>
          </cell>
          <cell r="D204">
            <v>0</v>
          </cell>
          <cell r="E204">
            <v>3.508771929824561</v>
          </cell>
          <cell r="F204">
            <v>2.803738317757009</v>
          </cell>
          <cell r="G204">
            <v>3.1847133757961785</v>
          </cell>
          <cell r="H204">
            <v>0.819672131147541</v>
          </cell>
        </row>
        <row r="205">
          <cell r="B205" t="str">
            <v>29-32</v>
          </cell>
          <cell r="C205">
            <v>0</v>
          </cell>
          <cell r="D205">
            <v>0</v>
          </cell>
          <cell r="E205">
            <v>0</v>
          </cell>
          <cell r="F205">
            <v>0.9345794392523363</v>
          </cell>
          <cell r="G205">
            <v>0.6369426751592357</v>
          </cell>
          <cell r="H205">
            <v>0</v>
          </cell>
        </row>
        <row r="206">
          <cell r="B206" t="str">
            <v>33-36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0.6369426751592357</v>
          </cell>
          <cell r="H206">
            <v>0.819672131147541</v>
          </cell>
        </row>
      </sheetData>
      <sheetData sheetId="12">
        <row r="1">
          <cell r="C1" t="str">
            <v> % 2003-4</v>
          </cell>
          <cell r="E1" t="str">
            <v> % 2004-5</v>
          </cell>
          <cell r="G1" t="str">
            <v> % 2005-6</v>
          </cell>
          <cell r="I1" t="str">
            <v>% 2006-7</v>
          </cell>
          <cell r="K1" t="str">
            <v> %2007-8</v>
          </cell>
          <cell r="M1" t="str">
            <v>% 2008-YTD</v>
          </cell>
        </row>
        <row r="2">
          <cell r="A2" t="str">
            <v>1-4</v>
          </cell>
          <cell r="C2">
            <v>4.3478260869565215</v>
          </cell>
          <cell r="E2">
            <v>0</v>
          </cell>
          <cell r="G2">
            <v>0</v>
          </cell>
          <cell r="I2">
            <v>0</v>
          </cell>
          <cell r="K2">
            <v>0.641025641025641</v>
          </cell>
          <cell r="M2">
            <v>0</v>
          </cell>
        </row>
        <row r="3">
          <cell r="A3" t="str">
            <v>5-8</v>
          </cell>
          <cell r="C3">
            <v>43.47826086956522</v>
          </cell>
          <cell r="E3">
            <v>36.58536585365854</v>
          </cell>
          <cell r="G3">
            <v>24.561403508771928</v>
          </cell>
          <cell r="I3">
            <v>4.716981132075472</v>
          </cell>
          <cell r="K3">
            <v>0.641025641025641</v>
          </cell>
          <cell r="M3">
            <v>2.459016393442623</v>
          </cell>
        </row>
        <row r="4">
          <cell r="A4" t="str">
            <v>9-12</v>
          </cell>
          <cell r="C4">
            <v>39.130434782608695</v>
          </cell>
          <cell r="E4">
            <v>39.02439024390244</v>
          </cell>
          <cell r="G4">
            <v>33.33333333333333</v>
          </cell>
          <cell r="I4">
            <v>31.132075471698112</v>
          </cell>
          <cell r="K4">
            <v>16.025641025641026</v>
          </cell>
          <cell r="M4">
            <v>14.754098360655737</v>
          </cell>
        </row>
        <row r="5">
          <cell r="A5" t="str">
            <v>13-16</v>
          </cell>
          <cell r="C5">
            <v>8.695652173913043</v>
          </cell>
          <cell r="E5">
            <v>9.75609756097561</v>
          </cell>
          <cell r="G5">
            <v>21.052631578947366</v>
          </cell>
          <cell r="I5">
            <v>26.41509433962264</v>
          </cell>
          <cell r="K5">
            <v>36.53846153846153</v>
          </cell>
          <cell r="M5">
            <v>30.327868852459016</v>
          </cell>
        </row>
        <row r="6">
          <cell r="A6" t="str">
            <v>17-20</v>
          </cell>
          <cell r="C6">
            <v>4.3478260869565215</v>
          </cell>
          <cell r="E6">
            <v>0</v>
          </cell>
          <cell r="G6">
            <v>8.771929824561402</v>
          </cell>
          <cell r="I6">
            <v>16.9811320754717</v>
          </cell>
          <cell r="K6">
            <v>23.717948717948715</v>
          </cell>
          <cell r="M6">
            <v>22.950819672131146</v>
          </cell>
        </row>
        <row r="7">
          <cell r="A7" t="str">
            <v>21-24</v>
          </cell>
          <cell r="C7">
            <v>0</v>
          </cell>
          <cell r="E7">
            <v>9.75609756097561</v>
          </cell>
          <cell r="G7">
            <v>5.263157894736842</v>
          </cell>
          <cell r="I7">
            <v>11.320754716981133</v>
          </cell>
          <cell r="K7">
            <v>8.974358974358974</v>
          </cell>
          <cell r="M7">
            <v>14.754098360655737</v>
          </cell>
        </row>
        <row r="8">
          <cell r="A8" t="str">
            <v>25-28</v>
          </cell>
          <cell r="C8">
            <v>0</v>
          </cell>
          <cell r="E8">
            <v>2.4390243902439024</v>
          </cell>
          <cell r="G8">
            <v>5.263157894736842</v>
          </cell>
          <cell r="I8">
            <v>6.60377358490566</v>
          </cell>
          <cell r="K8">
            <v>9.615384615384617</v>
          </cell>
          <cell r="M8">
            <v>9.836065573770492</v>
          </cell>
        </row>
        <row r="9">
          <cell r="A9" t="str">
            <v>29-32</v>
          </cell>
          <cell r="C9">
            <v>0</v>
          </cell>
          <cell r="E9">
            <v>0</v>
          </cell>
          <cell r="G9">
            <v>1.7543859649122806</v>
          </cell>
          <cell r="I9">
            <v>1.8867924528301887</v>
          </cell>
          <cell r="K9">
            <v>2.564102564102564</v>
          </cell>
          <cell r="M9">
            <v>1.639344262295082</v>
          </cell>
        </row>
        <row r="10">
          <cell r="A10" t="str">
            <v>33-36</v>
          </cell>
          <cell r="C10">
            <v>0</v>
          </cell>
          <cell r="E10">
            <v>0</v>
          </cell>
          <cell r="G10">
            <v>0</v>
          </cell>
          <cell r="I10">
            <v>0.9433962264150944</v>
          </cell>
          <cell r="K10">
            <v>0.641025641025641</v>
          </cell>
          <cell r="M10">
            <v>3.278688524590164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tection title"/>
    </sheetNames>
    <sheetDataSet>
      <sheetData sheetId="0">
        <row r="24">
          <cell r="A24" t="str">
            <v>Total received</v>
          </cell>
          <cell r="B24">
            <v>10</v>
          </cell>
          <cell r="C24">
            <v>14</v>
          </cell>
          <cell r="D24">
            <v>19</v>
          </cell>
          <cell r="E24">
            <v>6</v>
          </cell>
          <cell r="F24">
            <v>34</v>
          </cell>
          <cell r="G24">
            <v>18</v>
          </cell>
          <cell r="H24">
            <v>8</v>
          </cell>
          <cell r="I24">
            <v>27</v>
          </cell>
          <cell r="J24">
            <v>9</v>
          </cell>
          <cell r="K24">
            <v>34</v>
          </cell>
          <cell r="L24">
            <v>25</v>
          </cell>
          <cell r="M24">
            <v>12</v>
          </cell>
          <cell r="N24">
            <v>48</v>
          </cell>
          <cell r="O24">
            <v>22</v>
          </cell>
          <cell r="P24">
            <v>35</v>
          </cell>
          <cell r="Q24">
            <v>41</v>
          </cell>
          <cell r="R24">
            <v>25</v>
          </cell>
          <cell r="S24">
            <v>47</v>
          </cell>
          <cell r="T24">
            <v>35</v>
          </cell>
          <cell r="U24">
            <v>30</v>
          </cell>
          <cell r="V24">
            <v>12</v>
          </cell>
          <cell r="W24" t="e">
            <v>#N/A</v>
          </cell>
          <cell r="X24" t="e">
            <v>#N/A</v>
          </cell>
          <cell r="Y24" t="e">
            <v>#N/A</v>
          </cell>
        </row>
        <row r="25">
          <cell r="A25" t="str">
            <v>Open Cases</v>
          </cell>
          <cell r="B25">
            <v>44</v>
          </cell>
          <cell r="C25">
            <v>53</v>
          </cell>
          <cell r="D25">
            <v>53</v>
          </cell>
          <cell r="E25">
            <v>55</v>
          </cell>
          <cell r="F25">
            <v>77</v>
          </cell>
          <cell r="G25">
            <v>81</v>
          </cell>
          <cell r="H25">
            <v>78</v>
          </cell>
          <cell r="I25">
            <v>81</v>
          </cell>
          <cell r="J25">
            <v>62</v>
          </cell>
          <cell r="K25">
            <v>99</v>
          </cell>
          <cell r="L25">
            <v>115</v>
          </cell>
          <cell r="M25">
            <v>103</v>
          </cell>
          <cell r="N25">
            <v>132</v>
          </cell>
          <cell r="O25">
            <v>152</v>
          </cell>
          <cell r="P25">
            <v>101</v>
          </cell>
          <cell r="Q25">
            <v>93</v>
          </cell>
          <cell r="R25">
            <v>93</v>
          </cell>
          <cell r="S25">
            <v>86</v>
          </cell>
          <cell r="T25">
            <v>82</v>
          </cell>
          <cell r="U25">
            <v>95</v>
          </cell>
          <cell r="V25">
            <v>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ation Appeals"/>
    </sheetNames>
    <sheetDataSet>
      <sheetData sheetId="0">
        <row r="30">
          <cell r="B30" t="str">
            <v>Apr</v>
          </cell>
          <cell r="C30" t="str">
            <v>May</v>
          </cell>
          <cell r="D30" t="str">
            <v>Jun</v>
          </cell>
          <cell r="E30" t="str">
            <v>Jul</v>
          </cell>
          <cell r="F30" t="str">
            <v>Aug</v>
          </cell>
          <cell r="G30" t="str">
            <v>Sep</v>
          </cell>
          <cell r="H30" t="str">
            <v>Oct</v>
          </cell>
          <cell r="I30" t="str">
            <v>Nov</v>
          </cell>
          <cell r="J30" t="str">
            <v>Dec</v>
          </cell>
          <cell r="K30" t="str">
            <v>Jan</v>
          </cell>
          <cell r="L30" t="str">
            <v>Feb</v>
          </cell>
          <cell r="M30" t="str">
            <v>Mar</v>
          </cell>
          <cell r="N30" t="str">
            <v>Apr</v>
          </cell>
          <cell r="O30" t="str">
            <v>May</v>
          </cell>
          <cell r="P30" t="str">
            <v>Jun</v>
          </cell>
          <cell r="Q30" t="str">
            <v>Jul</v>
          </cell>
          <cell r="R30" t="str">
            <v>Aug</v>
          </cell>
          <cell r="S30" t="str">
            <v>Sep</v>
          </cell>
          <cell r="T30" t="str">
            <v>Oct</v>
          </cell>
          <cell r="U30" t="str">
            <v>Nov</v>
          </cell>
          <cell r="V30" t="str">
            <v>Dec</v>
          </cell>
          <cell r="W30" t="str">
            <v>Jan</v>
          </cell>
          <cell r="X30" t="str">
            <v>Feb</v>
          </cell>
          <cell r="Y30" t="str">
            <v>Mar</v>
          </cell>
        </row>
        <row r="31">
          <cell r="A31" t="str">
            <v>Received</v>
          </cell>
          <cell r="B31">
            <v>2</v>
          </cell>
          <cell r="C31">
            <v>4</v>
          </cell>
          <cell r="D31">
            <v>2</v>
          </cell>
          <cell r="E31">
            <v>10</v>
          </cell>
          <cell r="F31">
            <v>5</v>
          </cell>
          <cell r="G31">
            <v>1</v>
          </cell>
          <cell r="H31">
            <v>4</v>
          </cell>
          <cell r="I31">
            <v>4</v>
          </cell>
          <cell r="J31">
            <v>5</v>
          </cell>
          <cell r="K31">
            <v>4</v>
          </cell>
          <cell r="L31">
            <v>0</v>
          </cell>
          <cell r="M31">
            <v>0</v>
          </cell>
          <cell r="N31">
            <v>3</v>
          </cell>
          <cell r="O31">
            <v>7</v>
          </cell>
          <cell r="P31">
            <v>3</v>
          </cell>
          <cell r="Q31">
            <v>7</v>
          </cell>
          <cell r="R31">
            <v>2</v>
          </cell>
          <cell r="S31">
            <v>1</v>
          </cell>
          <cell r="T31">
            <v>4</v>
          </cell>
          <cell r="U31">
            <v>3</v>
          </cell>
          <cell r="V31">
            <v>3</v>
          </cell>
        </row>
        <row r="33">
          <cell r="A33" t="str">
            <v>Hearings held</v>
          </cell>
          <cell r="B33">
            <v>6</v>
          </cell>
          <cell r="C33">
            <v>14</v>
          </cell>
          <cell r="D33">
            <v>0</v>
          </cell>
          <cell r="E33">
            <v>14</v>
          </cell>
          <cell r="F33">
            <v>9</v>
          </cell>
          <cell r="G33">
            <v>0</v>
          </cell>
          <cell r="H33">
            <v>11</v>
          </cell>
          <cell r="I33">
            <v>0</v>
          </cell>
          <cell r="J33">
            <v>5</v>
          </cell>
          <cell r="K33">
            <v>4</v>
          </cell>
          <cell r="L33">
            <v>2</v>
          </cell>
          <cell r="M33">
            <v>0</v>
          </cell>
          <cell r="N33">
            <v>7</v>
          </cell>
          <cell r="O33">
            <v>12</v>
          </cell>
          <cell r="P33">
            <v>0</v>
          </cell>
          <cell r="Q33">
            <v>0</v>
          </cell>
          <cell r="R33">
            <v>12</v>
          </cell>
          <cell r="S33">
            <v>0</v>
          </cell>
          <cell r="T33">
            <v>0</v>
          </cell>
          <cell r="U33">
            <v>13</v>
          </cell>
          <cell r="V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5">
        <row r="18">
          <cell r="A18" t="str">
            <v>Arts therapists</v>
          </cell>
        </row>
        <row r="19">
          <cell r="A19" t="str">
            <v>Biomedical scientists</v>
          </cell>
        </row>
        <row r="20">
          <cell r="A20" t="str">
            <v>Chiropodists &amp; podiatrists</v>
          </cell>
        </row>
        <row r="21">
          <cell r="A21" t="str">
            <v>Clinical scientists</v>
          </cell>
        </row>
        <row r="22">
          <cell r="A22" t="str">
            <v>Dietitians</v>
          </cell>
        </row>
        <row r="23">
          <cell r="A23" t="str">
            <v>Occupational therapists</v>
          </cell>
        </row>
        <row r="24">
          <cell r="A24" t="str">
            <v>ODPs</v>
          </cell>
        </row>
        <row r="25">
          <cell r="A25" t="str">
            <v>Orthoptists</v>
          </cell>
        </row>
        <row r="26">
          <cell r="A26" t="str">
            <v>Paramedics</v>
          </cell>
        </row>
        <row r="27">
          <cell r="A27" t="str">
            <v>Physiotherapists</v>
          </cell>
        </row>
        <row r="28">
          <cell r="A28" t="str">
            <v>Prosthetists &amp; orthotists</v>
          </cell>
        </row>
        <row r="29">
          <cell r="A29" t="str">
            <v>Radiographers</v>
          </cell>
        </row>
        <row r="31">
          <cell r="A31" t="str">
            <v>Total</v>
          </cell>
          <cell r="B31">
            <v>276</v>
          </cell>
          <cell r="C31">
            <v>114</v>
          </cell>
          <cell r="D31">
            <v>6</v>
          </cell>
          <cell r="E31">
            <v>150</v>
          </cell>
          <cell r="F31">
            <v>4</v>
          </cell>
          <cell r="G31">
            <v>1</v>
          </cell>
        </row>
      </sheetData>
      <sheetData sheetId="6">
        <row r="19">
          <cell r="B19" t="str">
            <v>Case to Answer</v>
          </cell>
          <cell r="C19" t="str">
            <v>No Case to Answer</v>
          </cell>
          <cell r="D19" t="str">
            <v>FFI</v>
          </cell>
        </row>
        <row r="27">
          <cell r="B27">
            <v>152</v>
          </cell>
          <cell r="C27">
            <v>115</v>
          </cell>
          <cell r="D27">
            <v>6</v>
          </cell>
        </row>
      </sheetData>
      <sheetData sheetId="7">
        <row r="17">
          <cell r="B17" t="str">
            <v>Considered</v>
          </cell>
          <cell r="C17" t="str">
            <v> Granted</v>
          </cell>
          <cell r="D17" t="str">
            <v> Rejected</v>
          </cell>
          <cell r="E17" t="str">
            <v>Reviewed</v>
          </cell>
          <cell r="F17" t="str">
            <v>Revoked</v>
          </cell>
        </row>
        <row r="31">
          <cell r="B31">
            <v>23</v>
          </cell>
          <cell r="C31">
            <v>21</v>
          </cell>
          <cell r="D31">
            <v>2</v>
          </cell>
          <cell r="E31">
            <v>38</v>
          </cell>
          <cell r="F3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legations"/>
      <sheetName val=" Public Hearings"/>
      <sheetName val="ICP decisions"/>
      <sheetName val="Length - allegICP"/>
      <sheetName val="Length ICPDisposal"/>
      <sheetName val="ICP1"/>
      <sheetName val="ICP2"/>
      <sheetName val="Interim Order"/>
      <sheetName val="Sanctions"/>
    </sheetNames>
    <sheetDataSet>
      <sheetData sheetId="7">
        <row r="27">
          <cell r="H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visits"/>
      <sheetName val="Annual monitoring"/>
      <sheetName val="Major ch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3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20" customWidth="1"/>
    <col min="2" max="2" width="21.7109375" style="20" customWidth="1"/>
    <col min="3" max="3" width="29.00390625" style="20" customWidth="1"/>
    <col min="4" max="4" width="9.140625" style="20" customWidth="1"/>
    <col min="5" max="8" width="9.140625" style="21" customWidth="1"/>
    <col min="9" max="10" width="9.140625" style="20" customWidth="1"/>
    <col min="11" max="11" width="4.28125" style="22" customWidth="1"/>
    <col min="12" max="17" width="9.140625" style="20" customWidth="1"/>
    <col min="18" max="18" width="9.140625" style="23" customWidth="1"/>
    <col min="19" max="25" width="9.140625" style="20" customWidth="1"/>
    <col min="26" max="26" width="13.7109375" style="20" bestFit="1" customWidth="1"/>
    <col min="27" max="28" width="14.28125" style="20" bestFit="1" customWidth="1"/>
    <col min="29" max="16384" width="9.140625" style="20" customWidth="1"/>
  </cols>
  <sheetData>
    <row r="2" spans="1:28" s="2" customFormat="1" ht="15.75">
      <c r="A2" s="677" t="s">
        <v>56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1"/>
      <c r="M2" s="1"/>
      <c r="N2" s="1"/>
      <c r="O2" s="1"/>
      <c r="P2" s="1"/>
      <c r="R2" s="3"/>
      <c r="AB2" s="4"/>
    </row>
    <row r="3" spans="1:28" s="2" customFormat="1" ht="15.75">
      <c r="A3" s="679" t="s">
        <v>57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1"/>
      <c r="M3" s="1"/>
      <c r="N3" s="1"/>
      <c r="O3" s="1"/>
      <c r="P3" s="1"/>
      <c r="R3" s="3"/>
      <c r="AB3" s="4"/>
    </row>
    <row r="4" spans="1:18" s="2" customFormat="1" ht="15.75">
      <c r="A4" s="679" t="s">
        <v>58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1"/>
      <c r="M4" s="1"/>
      <c r="N4" s="1"/>
      <c r="O4" s="1"/>
      <c r="P4" s="1"/>
      <c r="R4" s="3"/>
    </row>
    <row r="5" spans="1:18" s="10" customFormat="1" ht="15" customHeight="1">
      <c r="A5" s="5"/>
      <c r="B5" s="6" t="s">
        <v>59</v>
      </c>
      <c r="C5" s="7"/>
      <c r="D5" s="8" t="s">
        <v>299</v>
      </c>
      <c r="E5" s="8"/>
      <c r="F5" s="8"/>
      <c r="G5" s="8"/>
      <c r="H5" s="8"/>
      <c r="I5" s="8"/>
      <c r="J5" s="8"/>
      <c r="K5" s="9">
        <v>2</v>
      </c>
      <c r="M5" s="11"/>
      <c r="R5" s="12"/>
    </row>
    <row r="6" spans="1:18" s="10" customFormat="1" ht="15" customHeight="1">
      <c r="A6" s="5"/>
      <c r="B6" s="13"/>
      <c r="C6" s="14"/>
      <c r="D6" s="15" t="s">
        <v>300</v>
      </c>
      <c r="E6" s="15"/>
      <c r="F6" s="15"/>
      <c r="G6" s="15"/>
      <c r="H6" s="15"/>
      <c r="I6" s="15"/>
      <c r="J6" s="15"/>
      <c r="K6" s="16">
        <v>3</v>
      </c>
      <c r="M6" s="11"/>
      <c r="R6" s="12"/>
    </row>
    <row r="7" spans="1:18" s="10" customFormat="1" ht="15" customHeight="1">
      <c r="A7" s="5"/>
      <c r="B7" s="13"/>
      <c r="C7" s="14"/>
      <c r="D7" s="15" t="s">
        <v>301</v>
      </c>
      <c r="E7" s="15"/>
      <c r="F7" s="15"/>
      <c r="G7" s="15"/>
      <c r="H7" s="15"/>
      <c r="I7" s="15"/>
      <c r="J7" s="15"/>
      <c r="K7" s="16">
        <v>4</v>
      </c>
      <c r="M7" s="11"/>
      <c r="R7" s="12"/>
    </row>
    <row r="8" spans="1:18" s="10" customFormat="1" ht="15" customHeight="1">
      <c r="A8" s="5"/>
      <c r="B8" s="13"/>
      <c r="C8" s="14"/>
      <c r="D8" s="15" t="s">
        <v>302</v>
      </c>
      <c r="E8" s="15"/>
      <c r="F8" s="15"/>
      <c r="G8" s="15"/>
      <c r="H8" s="15"/>
      <c r="I8" s="15"/>
      <c r="J8" s="15"/>
      <c r="K8" s="16">
        <v>5</v>
      </c>
      <c r="M8" s="11"/>
      <c r="R8" s="12"/>
    </row>
    <row r="9" spans="1:18" s="10" customFormat="1" ht="15" customHeight="1">
      <c r="A9" s="5"/>
      <c r="B9" s="13"/>
      <c r="C9" s="14"/>
      <c r="D9" s="15" t="s">
        <v>303</v>
      </c>
      <c r="E9" s="15"/>
      <c r="F9" s="15"/>
      <c r="G9" s="15"/>
      <c r="H9" s="15"/>
      <c r="I9" s="15"/>
      <c r="J9" s="15"/>
      <c r="K9" s="16">
        <v>6</v>
      </c>
      <c r="M9" s="11"/>
      <c r="R9" s="12"/>
    </row>
    <row r="10" spans="1:18" s="10" customFormat="1" ht="15" customHeight="1">
      <c r="A10" s="5"/>
      <c r="B10" s="13"/>
      <c r="C10" s="14"/>
      <c r="D10" s="15" t="s">
        <v>304</v>
      </c>
      <c r="E10" s="15"/>
      <c r="F10" s="15"/>
      <c r="G10" s="15"/>
      <c r="H10" s="15"/>
      <c r="I10" s="15"/>
      <c r="J10" s="15"/>
      <c r="K10" s="16">
        <v>7</v>
      </c>
      <c r="M10" s="11"/>
      <c r="R10" s="12"/>
    </row>
    <row r="11" spans="1:18" s="10" customFormat="1" ht="15" customHeight="1">
      <c r="A11" s="5"/>
      <c r="B11" s="13"/>
      <c r="C11" s="14"/>
      <c r="D11" s="15" t="s">
        <v>305</v>
      </c>
      <c r="E11" s="15"/>
      <c r="F11" s="15"/>
      <c r="G11" s="15"/>
      <c r="H11" s="15"/>
      <c r="I11" s="15"/>
      <c r="J11" s="15"/>
      <c r="K11" s="16">
        <v>8</v>
      </c>
      <c r="M11" s="11"/>
      <c r="R11" s="12"/>
    </row>
    <row r="12" spans="1:18" s="10" customFormat="1" ht="15" customHeight="1">
      <c r="A12" s="5"/>
      <c r="B12" s="13"/>
      <c r="C12" s="14"/>
      <c r="D12" s="15" t="s">
        <v>306</v>
      </c>
      <c r="E12" s="15"/>
      <c r="F12" s="15"/>
      <c r="G12" s="15"/>
      <c r="H12" s="15"/>
      <c r="I12" s="15"/>
      <c r="J12" s="15"/>
      <c r="K12" s="16">
        <v>9</v>
      </c>
      <c r="M12" s="11"/>
      <c r="R12" s="12"/>
    </row>
    <row r="13" spans="1:18" s="10" customFormat="1" ht="15" customHeight="1">
      <c r="A13" s="5"/>
      <c r="B13" s="13"/>
      <c r="C13" s="14"/>
      <c r="D13" s="15" t="s">
        <v>60</v>
      </c>
      <c r="E13" s="15"/>
      <c r="F13" s="15"/>
      <c r="G13" s="15"/>
      <c r="H13" s="15"/>
      <c r="I13" s="15"/>
      <c r="J13" s="15"/>
      <c r="K13" s="16">
        <v>10</v>
      </c>
      <c r="M13" s="11"/>
      <c r="R13" s="12"/>
    </row>
    <row r="14" spans="1:18" s="10" customFormat="1" ht="15" customHeight="1">
      <c r="A14" s="5"/>
      <c r="B14" s="13"/>
      <c r="C14" s="14"/>
      <c r="D14" s="15" t="s">
        <v>307</v>
      </c>
      <c r="E14" s="15"/>
      <c r="F14" s="15"/>
      <c r="G14" s="15"/>
      <c r="H14" s="15"/>
      <c r="I14" s="15"/>
      <c r="J14" s="15"/>
      <c r="K14" s="16">
        <v>11</v>
      </c>
      <c r="M14" s="11"/>
      <c r="R14" s="12"/>
    </row>
    <row r="15" spans="1:18" s="10" customFormat="1" ht="15" customHeight="1">
      <c r="A15" s="5"/>
      <c r="B15" s="13"/>
      <c r="C15" s="14"/>
      <c r="D15" s="15" t="s">
        <v>308</v>
      </c>
      <c r="E15" s="15"/>
      <c r="F15" s="15"/>
      <c r="G15" s="15"/>
      <c r="H15" s="15"/>
      <c r="I15" s="15"/>
      <c r="J15" s="15"/>
      <c r="K15" s="16">
        <v>12</v>
      </c>
      <c r="M15" s="11"/>
      <c r="R15" s="12"/>
    </row>
    <row r="16" spans="1:18" s="10" customFormat="1" ht="15" customHeight="1">
      <c r="A16" s="5"/>
      <c r="B16" s="13"/>
      <c r="C16" s="14"/>
      <c r="D16" s="15" t="s">
        <v>61</v>
      </c>
      <c r="E16" s="15"/>
      <c r="F16" s="15"/>
      <c r="G16" s="15"/>
      <c r="H16" s="15"/>
      <c r="I16" s="15"/>
      <c r="J16" s="15"/>
      <c r="K16" s="16">
        <v>13</v>
      </c>
      <c r="M16" s="11"/>
      <c r="R16" s="12"/>
    </row>
    <row r="17" spans="1:18" s="10" customFormat="1" ht="15" customHeight="1">
      <c r="A17" s="5"/>
      <c r="B17" s="13"/>
      <c r="C17" s="14"/>
      <c r="D17" s="15" t="s">
        <v>62</v>
      </c>
      <c r="E17" s="15"/>
      <c r="F17" s="15"/>
      <c r="G17" s="15"/>
      <c r="H17" s="15"/>
      <c r="I17" s="15"/>
      <c r="J17" s="15"/>
      <c r="K17" s="16">
        <v>14</v>
      </c>
      <c r="M17" s="11"/>
      <c r="R17" s="12"/>
    </row>
    <row r="18" spans="1:18" s="10" customFormat="1" ht="15" customHeight="1">
      <c r="A18" s="5"/>
      <c r="B18" s="13"/>
      <c r="C18" s="14"/>
      <c r="D18" s="15" t="s">
        <v>63</v>
      </c>
      <c r="E18" s="15"/>
      <c r="F18" s="15"/>
      <c r="G18" s="15"/>
      <c r="H18" s="15"/>
      <c r="I18" s="15"/>
      <c r="J18" s="15"/>
      <c r="K18" s="16">
        <v>15</v>
      </c>
      <c r="M18" s="11"/>
      <c r="R18" s="12"/>
    </row>
    <row r="19" spans="1:18" s="10" customFormat="1" ht="15" customHeight="1">
      <c r="A19" s="5"/>
      <c r="B19" s="13"/>
      <c r="C19" s="14"/>
      <c r="D19" s="15" t="s">
        <v>311</v>
      </c>
      <c r="E19" s="15"/>
      <c r="F19" s="15"/>
      <c r="G19" s="15"/>
      <c r="H19" s="15"/>
      <c r="I19" s="15"/>
      <c r="J19" s="15"/>
      <c r="K19" s="16">
        <v>16</v>
      </c>
      <c r="M19" s="11"/>
      <c r="R19" s="12"/>
    </row>
    <row r="20" spans="1:18" s="10" customFormat="1" ht="15" customHeight="1">
      <c r="A20" s="5"/>
      <c r="B20" s="13"/>
      <c r="C20" s="14"/>
      <c r="D20" s="15" t="s">
        <v>309</v>
      </c>
      <c r="E20" s="15"/>
      <c r="F20" s="15"/>
      <c r="G20" s="15"/>
      <c r="H20" s="15"/>
      <c r="I20" s="15"/>
      <c r="J20" s="15"/>
      <c r="K20" s="16">
        <v>17</v>
      </c>
      <c r="M20" s="11"/>
      <c r="R20" s="12"/>
    </row>
    <row r="21" spans="1:18" s="10" customFormat="1" ht="15" customHeight="1">
      <c r="A21" s="5"/>
      <c r="B21" s="13" t="s">
        <v>64</v>
      </c>
      <c r="C21" s="14"/>
      <c r="D21" s="15" t="s">
        <v>64</v>
      </c>
      <c r="E21" s="15"/>
      <c r="F21" s="15"/>
      <c r="G21" s="15"/>
      <c r="H21" s="15"/>
      <c r="I21" s="15"/>
      <c r="J21" s="15"/>
      <c r="K21" s="16">
        <v>18</v>
      </c>
      <c r="M21" s="11"/>
      <c r="R21" s="12"/>
    </row>
    <row r="22" spans="1:18" s="10" customFormat="1" ht="15" customHeight="1">
      <c r="A22" s="5"/>
      <c r="B22" s="13" t="s">
        <v>66</v>
      </c>
      <c r="C22" s="623"/>
      <c r="D22" s="623" t="s">
        <v>67</v>
      </c>
      <c r="E22" s="623"/>
      <c r="F22" s="623"/>
      <c r="G22" s="15"/>
      <c r="H22" s="15"/>
      <c r="I22" s="15"/>
      <c r="J22" s="15"/>
      <c r="K22" s="16">
        <v>19</v>
      </c>
      <c r="M22" s="11"/>
      <c r="R22" s="12"/>
    </row>
    <row r="23" spans="1:18" s="10" customFormat="1" ht="15" customHeight="1">
      <c r="A23" s="5"/>
      <c r="B23" s="17" t="s">
        <v>65</v>
      </c>
      <c r="C23" s="621"/>
      <c r="D23" s="18" t="s">
        <v>65</v>
      </c>
      <c r="E23" s="18"/>
      <c r="F23" s="622"/>
      <c r="G23" s="24"/>
      <c r="H23" s="24"/>
      <c r="I23" s="18"/>
      <c r="J23" s="18"/>
      <c r="K23" s="19">
        <v>20</v>
      </c>
      <c r="M23" s="11"/>
      <c r="R23" s="12"/>
    </row>
  </sheetData>
  <mergeCells count="3">
    <mergeCell ref="A2:K2"/>
    <mergeCell ref="A3:K3"/>
    <mergeCell ref="A4:K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F33" sqref="F33"/>
    </sheetView>
  </sheetViews>
  <sheetFormatPr defaultColWidth="9.140625" defaultRowHeight="12.75"/>
  <cols>
    <col min="1" max="1" width="23.00390625" style="0" customWidth="1"/>
    <col min="2" max="7" width="8.421875" style="0" customWidth="1"/>
    <col min="8" max="8" width="5.421875" style="32" customWidth="1"/>
    <col min="9" max="10" width="9.7109375" style="0" customWidth="1"/>
  </cols>
  <sheetData>
    <row r="1" spans="1:12" s="216" customFormat="1" ht="12" customHeight="1">
      <c r="A1" s="270" t="s">
        <v>58</v>
      </c>
      <c r="B1" s="26"/>
      <c r="C1" s="216" t="s">
        <v>248</v>
      </c>
      <c r="E1" s="28"/>
      <c r="H1" s="168"/>
      <c r="K1" s="302"/>
      <c r="L1" s="28" t="s">
        <v>79</v>
      </c>
    </row>
    <row r="2" spans="1:5" s="27" customFormat="1" ht="12" customHeight="1">
      <c r="A2" s="270"/>
      <c r="B2" s="26"/>
      <c r="E2" s="216"/>
    </row>
    <row r="3" spans="1:5" s="27" customFormat="1" ht="12" customHeight="1">
      <c r="A3" s="270"/>
      <c r="B3" s="26"/>
      <c r="E3" s="216"/>
    </row>
    <row r="4" spans="1:5" s="27" customFormat="1" ht="12" customHeight="1">
      <c r="A4" s="270"/>
      <c r="B4" s="26"/>
      <c r="E4" s="216"/>
    </row>
    <row r="5" spans="1:8" s="27" customFormat="1" ht="12" customHeight="1">
      <c r="A5" s="270"/>
      <c r="B5" s="26"/>
      <c r="E5" s="216"/>
      <c r="H5" s="356"/>
    </row>
    <row r="6" spans="1:8" s="27" customFormat="1" ht="12" customHeight="1">
      <c r="A6" s="270"/>
      <c r="B6" s="26"/>
      <c r="E6" s="216"/>
      <c r="H6" s="356"/>
    </row>
    <row r="7" spans="1:8" s="27" customFormat="1" ht="12" customHeight="1">
      <c r="A7" s="270"/>
      <c r="B7" s="26"/>
      <c r="E7" s="216"/>
      <c r="H7" s="356"/>
    </row>
    <row r="8" spans="1:15" s="27" customFormat="1" ht="12" customHeight="1">
      <c r="A8" s="270"/>
      <c r="B8" s="26"/>
      <c r="E8" s="216"/>
      <c r="H8" s="356"/>
      <c r="O8" s="356"/>
    </row>
    <row r="9" spans="1:8" s="27" customFormat="1" ht="12" customHeight="1">
      <c r="A9" s="270"/>
      <c r="B9" s="26"/>
      <c r="E9" s="216"/>
      <c r="H9" s="356"/>
    </row>
    <row r="10" spans="1:8" s="27" customFormat="1" ht="12" customHeight="1">
      <c r="A10" s="270"/>
      <c r="B10" s="26"/>
      <c r="E10" s="216"/>
      <c r="H10" s="356"/>
    </row>
    <row r="11" spans="1:8" s="27" customFormat="1" ht="12" customHeight="1">
      <c r="A11" s="270"/>
      <c r="B11" s="26"/>
      <c r="E11" s="216"/>
      <c r="H11" s="356"/>
    </row>
    <row r="12" spans="1:8" s="27" customFormat="1" ht="12" customHeight="1">
      <c r="A12" s="270"/>
      <c r="B12" s="26"/>
      <c r="E12" s="216"/>
      <c r="H12" s="356"/>
    </row>
    <row r="13" spans="1:8" s="27" customFormat="1" ht="12" customHeight="1">
      <c r="A13" s="270"/>
      <c r="B13" s="26"/>
      <c r="E13" s="216"/>
      <c r="H13" s="356"/>
    </row>
    <row r="14" spans="1:8" s="27" customFormat="1" ht="12.75">
      <c r="A14" s="270"/>
      <c r="B14" s="26"/>
      <c r="E14" s="216"/>
      <c r="H14" s="356"/>
    </row>
    <row r="15" spans="1:8" s="272" customFormat="1" ht="12.75">
      <c r="A15" s="271"/>
      <c r="H15" s="356"/>
    </row>
    <row r="16" spans="1:10" ht="12.75">
      <c r="A16" s="357"/>
      <c r="B16" s="358"/>
      <c r="C16" s="358"/>
      <c r="D16" s="45"/>
      <c r="E16" s="45"/>
      <c r="F16" s="45"/>
      <c r="G16" s="42"/>
      <c r="H16" s="359"/>
      <c r="I16" s="44" t="s">
        <v>143</v>
      </c>
      <c r="J16" s="44" t="s">
        <v>227</v>
      </c>
    </row>
    <row r="17" spans="1:10" ht="12.75">
      <c r="A17" s="111"/>
      <c r="B17" s="360" t="s">
        <v>136</v>
      </c>
      <c r="C17" s="360" t="s">
        <v>137</v>
      </c>
      <c r="D17" s="360" t="s">
        <v>138</v>
      </c>
      <c r="E17" s="360" t="s">
        <v>139</v>
      </c>
      <c r="F17" s="360" t="s">
        <v>141</v>
      </c>
      <c r="G17" s="54" t="s">
        <v>140</v>
      </c>
      <c r="H17" s="356"/>
      <c r="I17" s="56" t="s">
        <v>78</v>
      </c>
      <c r="J17" s="56" t="s">
        <v>104</v>
      </c>
    </row>
    <row r="18" spans="1:10" s="282" customFormat="1" ht="11.25">
      <c r="A18" s="116" t="s">
        <v>231</v>
      </c>
      <c r="B18" s="361">
        <v>6</v>
      </c>
      <c r="C18" s="362">
        <v>2</v>
      </c>
      <c r="D18" s="363">
        <v>0</v>
      </c>
      <c r="E18" s="364">
        <v>4</v>
      </c>
      <c r="F18" s="364">
        <v>0</v>
      </c>
      <c r="G18" s="363">
        <v>0</v>
      </c>
      <c r="H18" s="365"/>
      <c r="I18" s="366">
        <v>11</v>
      </c>
      <c r="J18" s="367">
        <f>B18</f>
        <v>6</v>
      </c>
    </row>
    <row r="19" spans="1:10" s="282" customFormat="1" ht="11.25">
      <c r="A19" s="116" t="s">
        <v>232</v>
      </c>
      <c r="B19" s="364">
        <v>33</v>
      </c>
      <c r="C19" s="368">
        <v>18</v>
      </c>
      <c r="D19" s="362">
        <v>0</v>
      </c>
      <c r="E19" s="362">
        <v>12</v>
      </c>
      <c r="F19" s="362">
        <v>2</v>
      </c>
      <c r="G19" s="369">
        <v>1</v>
      </c>
      <c r="H19" s="365"/>
      <c r="I19" s="361">
        <v>14</v>
      </c>
      <c r="J19" s="364">
        <f aca="true" t="shared" si="0" ref="J19:J30">B19</f>
        <v>33</v>
      </c>
    </row>
    <row r="20" spans="1:10" s="282" customFormat="1" ht="11.25">
      <c r="A20" s="116" t="s">
        <v>233</v>
      </c>
      <c r="B20" s="362">
        <v>19</v>
      </c>
      <c r="C20" s="368">
        <v>7</v>
      </c>
      <c r="D20" s="362">
        <v>1</v>
      </c>
      <c r="E20" s="362">
        <v>11</v>
      </c>
      <c r="F20" s="362">
        <v>0</v>
      </c>
      <c r="G20" s="369">
        <v>0</v>
      </c>
      <c r="H20" s="370"/>
      <c r="I20" s="371">
        <v>31</v>
      </c>
      <c r="J20" s="364">
        <f t="shared" si="0"/>
        <v>19</v>
      </c>
    </row>
    <row r="21" spans="1:10" s="282" customFormat="1" ht="11.25">
      <c r="A21" s="124" t="s">
        <v>234</v>
      </c>
      <c r="B21" s="362">
        <v>6</v>
      </c>
      <c r="C21" s="368">
        <v>1</v>
      </c>
      <c r="D21" s="362">
        <v>0</v>
      </c>
      <c r="E21" s="362">
        <v>5</v>
      </c>
      <c r="F21" s="362">
        <v>0</v>
      </c>
      <c r="G21" s="369">
        <v>0</v>
      </c>
      <c r="H21" s="372"/>
      <c r="I21" s="371">
        <v>6</v>
      </c>
      <c r="J21" s="364">
        <f t="shared" si="0"/>
        <v>6</v>
      </c>
    </row>
    <row r="22" spans="1:10" s="282" customFormat="1" ht="11.25">
      <c r="A22" s="116" t="s">
        <v>189</v>
      </c>
      <c r="B22" s="362">
        <v>5</v>
      </c>
      <c r="C22" s="368">
        <v>3</v>
      </c>
      <c r="D22" s="362">
        <v>0</v>
      </c>
      <c r="E22" s="362">
        <v>2</v>
      </c>
      <c r="F22" s="362">
        <v>0</v>
      </c>
      <c r="G22" s="369">
        <v>0</v>
      </c>
      <c r="H22" s="372"/>
      <c r="I22" s="371">
        <v>9</v>
      </c>
      <c r="J22" s="364">
        <f t="shared" si="0"/>
        <v>5</v>
      </c>
    </row>
    <row r="23" spans="1:10" s="282" customFormat="1" ht="11.25">
      <c r="A23" s="116" t="s">
        <v>235</v>
      </c>
      <c r="B23" s="362">
        <v>24</v>
      </c>
      <c r="C23" s="368">
        <v>12</v>
      </c>
      <c r="D23" s="362">
        <v>0</v>
      </c>
      <c r="E23" s="362">
        <v>10</v>
      </c>
      <c r="F23" s="362">
        <v>1</v>
      </c>
      <c r="G23" s="369">
        <v>0</v>
      </c>
      <c r="H23" s="373"/>
      <c r="I23" s="371">
        <v>29</v>
      </c>
      <c r="J23" s="364">
        <f t="shared" si="0"/>
        <v>24</v>
      </c>
    </row>
    <row r="24" spans="1:10" s="282" customFormat="1" ht="11.25">
      <c r="A24" s="116" t="s">
        <v>190</v>
      </c>
      <c r="B24" s="362">
        <v>20</v>
      </c>
      <c r="C24" s="368">
        <v>3</v>
      </c>
      <c r="D24" s="362">
        <v>1</v>
      </c>
      <c r="E24" s="362">
        <v>16</v>
      </c>
      <c r="F24" s="362">
        <v>0</v>
      </c>
      <c r="G24" s="369">
        <v>0</v>
      </c>
      <c r="H24" s="373"/>
      <c r="I24" s="371">
        <v>24</v>
      </c>
      <c r="J24" s="364">
        <f t="shared" si="0"/>
        <v>20</v>
      </c>
    </row>
    <row r="25" spans="1:10" s="282" customFormat="1" ht="11.25">
      <c r="A25" s="116" t="s">
        <v>191</v>
      </c>
      <c r="B25" s="362">
        <v>1</v>
      </c>
      <c r="C25" s="368">
        <v>0</v>
      </c>
      <c r="D25" s="362">
        <v>0</v>
      </c>
      <c r="E25" s="362">
        <v>1</v>
      </c>
      <c r="F25" s="362">
        <v>0</v>
      </c>
      <c r="G25" s="369">
        <v>0</v>
      </c>
      <c r="H25" s="373"/>
      <c r="I25" s="371">
        <v>2</v>
      </c>
      <c r="J25" s="364">
        <f t="shared" si="0"/>
        <v>1</v>
      </c>
    </row>
    <row r="26" spans="1:10" s="282" customFormat="1" ht="11.25">
      <c r="A26" s="116" t="s">
        <v>192</v>
      </c>
      <c r="B26" s="362">
        <v>57</v>
      </c>
      <c r="C26" s="368">
        <v>20</v>
      </c>
      <c r="D26" s="362">
        <v>0</v>
      </c>
      <c r="E26" s="362">
        <v>37</v>
      </c>
      <c r="F26" s="362">
        <v>0</v>
      </c>
      <c r="G26" s="369">
        <v>0</v>
      </c>
      <c r="H26" s="372"/>
      <c r="I26" s="371">
        <v>62</v>
      </c>
      <c r="J26" s="364">
        <f t="shared" si="0"/>
        <v>57</v>
      </c>
    </row>
    <row r="27" spans="1:10" s="282" customFormat="1" ht="11.25">
      <c r="A27" s="116" t="s">
        <v>193</v>
      </c>
      <c r="B27" s="364">
        <v>62</v>
      </c>
      <c r="C27" s="368">
        <v>30</v>
      </c>
      <c r="D27" s="364">
        <v>3</v>
      </c>
      <c r="E27" s="364">
        <v>28</v>
      </c>
      <c r="F27" s="364">
        <v>1</v>
      </c>
      <c r="G27" s="363">
        <v>0</v>
      </c>
      <c r="H27" s="373"/>
      <c r="I27" s="361">
        <v>56</v>
      </c>
      <c r="J27" s="364">
        <f t="shared" si="0"/>
        <v>62</v>
      </c>
    </row>
    <row r="28" spans="1:10" s="282" customFormat="1" ht="11.25">
      <c r="A28" s="116" t="s">
        <v>236</v>
      </c>
      <c r="B28" s="362">
        <v>2</v>
      </c>
      <c r="C28" s="368">
        <v>1</v>
      </c>
      <c r="D28" s="362">
        <v>0</v>
      </c>
      <c r="E28" s="362">
        <v>1</v>
      </c>
      <c r="F28" s="362">
        <v>0</v>
      </c>
      <c r="G28" s="369">
        <v>0</v>
      </c>
      <c r="H28" s="373"/>
      <c r="I28" s="371">
        <v>4</v>
      </c>
      <c r="J28" s="364">
        <f t="shared" si="0"/>
        <v>2</v>
      </c>
    </row>
    <row r="29" spans="1:10" s="282" customFormat="1" ht="11.25">
      <c r="A29" s="116" t="s">
        <v>194</v>
      </c>
      <c r="B29" s="364">
        <v>26</v>
      </c>
      <c r="C29" s="368">
        <v>11</v>
      </c>
      <c r="D29" s="362">
        <v>1</v>
      </c>
      <c r="E29" s="362">
        <v>14</v>
      </c>
      <c r="F29" s="362">
        <v>0</v>
      </c>
      <c r="G29" s="369">
        <v>0</v>
      </c>
      <c r="H29" s="373"/>
      <c r="I29" s="361">
        <v>41</v>
      </c>
      <c r="J29" s="364">
        <f t="shared" si="0"/>
        <v>26</v>
      </c>
    </row>
    <row r="30" spans="1:10" s="282" customFormat="1" ht="11.25">
      <c r="A30" s="154" t="s">
        <v>195</v>
      </c>
      <c r="B30" s="374">
        <v>15</v>
      </c>
      <c r="C30" s="368">
        <v>6</v>
      </c>
      <c r="D30" s="374">
        <v>0</v>
      </c>
      <c r="E30" s="374">
        <v>9</v>
      </c>
      <c r="F30" s="374">
        <v>0</v>
      </c>
      <c r="G30" s="375">
        <v>0</v>
      </c>
      <c r="H30" s="372"/>
      <c r="I30" s="376">
        <v>10</v>
      </c>
      <c r="J30" s="377">
        <f t="shared" si="0"/>
        <v>15</v>
      </c>
    </row>
    <row r="31" spans="1:10" s="383" customFormat="1" ht="11.25">
      <c r="A31" s="378" t="s">
        <v>142</v>
      </c>
      <c r="B31" s="379">
        <f aca="true" t="shared" si="1" ref="B31:G31">SUM(B18:B30)</f>
        <v>276</v>
      </c>
      <c r="C31" s="379">
        <f t="shared" si="1"/>
        <v>114</v>
      </c>
      <c r="D31" s="379">
        <f t="shared" si="1"/>
        <v>6</v>
      </c>
      <c r="E31" s="379">
        <f t="shared" si="1"/>
        <v>150</v>
      </c>
      <c r="F31" s="379">
        <f t="shared" si="1"/>
        <v>4</v>
      </c>
      <c r="G31" s="380">
        <f t="shared" si="1"/>
        <v>1</v>
      </c>
      <c r="H31" s="381"/>
      <c r="I31" s="382">
        <f>SUM(I18:I30)</f>
        <v>299</v>
      </c>
      <c r="J31" s="377">
        <f>B31</f>
        <v>276</v>
      </c>
    </row>
    <row r="32" ht="12.75">
      <c r="H32" s="307"/>
    </row>
    <row r="33" ht="12.75">
      <c r="H33" s="307"/>
    </row>
  </sheetData>
  <conditionalFormatting sqref="H21:H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C1" sqref="C1"/>
    </sheetView>
  </sheetViews>
  <sheetFormatPr defaultColWidth="9.140625" defaultRowHeight="12.75"/>
  <cols>
    <col min="1" max="1" width="12.28125" style="0" customWidth="1"/>
    <col min="2" max="2" width="15.28125" style="0" customWidth="1"/>
    <col min="3" max="3" width="18.421875" style="0" customWidth="1"/>
    <col min="4" max="5" width="16.140625" style="0" customWidth="1"/>
  </cols>
  <sheetData>
    <row r="1" spans="1:8" s="102" customFormat="1" ht="12.75">
      <c r="A1" s="102" t="s">
        <v>58</v>
      </c>
      <c r="C1" s="102" t="s">
        <v>247</v>
      </c>
      <c r="D1" s="103"/>
      <c r="G1" s="102" t="s">
        <v>79</v>
      </c>
      <c r="H1" s="103"/>
    </row>
    <row r="2" spans="1:4" ht="12.75">
      <c r="A2" s="102"/>
      <c r="D2" s="102"/>
    </row>
    <row r="3" spans="1:4" ht="12.75">
      <c r="A3" s="102"/>
      <c r="D3" s="102"/>
    </row>
    <row r="4" spans="1:4" ht="12.75">
      <c r="A4" s="102"/>
      <c r="D4" s="102"/>
    </row>
    <row r="5" spans="1:4" ht="12.75">
      <c r="A5" s="102"/>
      <c r="D5" s="102"/>
    </row>
    <row r="6" spans="1:4" ht="12.75">
      <c r="A6" s="102"/>
      <c r="D6" s="102"/>
    </row>
    <row r="7" spans="1:4" ht="12.75">
      <c r="A7" s="102"/>
      <c r="D7" s="102"/>
    </row>
    <row r="8" spans="1:4" ht="12.75">
      <c r="A8" s="102"/>
      <c r="D8" s="102"/>
    </row>
    <row r="9" spans="1:4" ht="12.75">
      <c r="A9" s="102"/>
      <c r="D9" s="102"/>
    </row>
    <row r="10" spans="1:4" ht="12.75">
      <c r="A10" s="102"/>
      <c r="D10" s="102"/>
    </row>
    <row r="11" spans="1:4" ht="12.75">
      <c r="A11" s="102"/>
      <c r="D11" s="102"/>
    </row>
    <row r="12" spans="1:4" ht="12.75">
      <c r="A12" s="102"/>
      <c r="D12" s="102"/>
    </row>
    <row r="13" spans="1:4" ht="12.75">
      <c r="A13" s="102"/>
      <c r="D13" s="102"/>
    </row>
    <row r="14" spans="1:4" ht="12.75">
      <c r="A14" s="102"/>
      <c r="D14" s="102"/>
    </row>
    <row r="15" spans="1:4" ht="12.75">
      <c r="A15" s="102"/>
      <c r="D15" s="102"/>
    </row>
    <row r="16" spans="1:4" ht="12.75">
      <c r="A16" s="102"/>
      <c r="D16" s="102"/>
    </row>
    <row r="18" spans="1:5" ht="12.75">
      <c r="A18" s="357"/>
      <c r="B18" s="384"/>
      <c r="C18" s="384"/>
      <c r="D18" s="45"/>
      <c r="E18" s="45"/>
    </row>
    <row r="19" spans="1:5" ht="12.75">
      <c r="A19" s="385"/>
      <c r="B19" s="360" t="s">
        <v>146</v>
      </c>
      <c r="C19" s="360" t="s">
        <v>147</v>
      </c>
      <c r="D19" s="360" t="s">
        <v>138</v>
      </c>
      <c r="E19" s="360" t="s">
        <v>199</v>
      </c>
    </row>
    <row r="20" spans="1:5" ht="12.75">
      <c r="A20" s="386" t="s">
        <v>97</v>
      </c>
      <c r="B20" s="364">
        <v>8</v>
      </c>
      <c r="C20" s="364">
        <v>16</v>
      </c>
      <c r="D20" s="364">
        <v>0</v>
      </c>
      <c r="E20" s="364">
        <f>SUM(B20:D20)</f>
        <v>24</v>
      </c>
    </row>
    <row r="21" spans="1:5" ht="12.75">
      <c r="A21" s="387" t="s">
        <v>86</v>
      </c>
      <c r="B21" s="364">
        <v>108</v>
      </c>
      <c r="C21" s="362">
        <v>20</v>
      </c>
      <c r="D21" s="362">
        <v>0</v>
      </c>
      <c r="E21" s="364">
        <f aca="true" t="shared" si="0" ref="E21:E26">SUM(B21:D21)</f>
        <v>128</v>
      </c>
    </row>
    <row r="22" spans="1:5" ht="12.75">
      <c r="A22" s="387" t="s">
        <v>144</v>
      </c>
      <c r="B22" s="362">
        <v>17</v>
      </c>
      <c r="C22" s="362">
        <v>21</v>
      </c>
      <c r="D22" s="362">
        <v>1</v>
      </c>
      <c r="E22" s="364">
        <f t="shared" si="0"/>
        <v>39</v>
      </c>
    </row>
    <row r="23" spans="1:5" ht="12.75">
      <c r="A23" s="387" t="s">
        <v>145</v>
      </c>
      <c r="B23" s="362">
        <v>2</v>
      </c>
      <c r="C23" s="362">
        <v>0</v>
      </c>
      <c r="D23" s="362">
        <v>0</v>
      </c>
      <c r="E23" s="364">
        <f t="shared" si="0"/>
        <v>2</v>
      </c>
    </row>
    <row r="24" spans="1:5" ht="12.75">
      <c r="A24" s="387" t="s">
        <v>87</v>
      </c>
      <c r="B24" s="362">
        <v>9</v>
      </c>
      <c r="C24" s="362">
        <v>46</v>
      </c>
      <c r="D24" s="362">
        <v>4</v>
      </c>
      <c r="E24" s="364">
        <f t="shared" si="0"/>
        <v>59</v>
      </c>
    </row>
    <row r="25" spans="1:5" ht="12.75">
      <c r="A25" s="387" t="s">
        <v>88</v>
      </c>
      <c r="B25" s="362">
        <v>7</v>
      </c>
      <c r="C25" s="362">
        <v>8</v>
      </c>
      <c r="D25" s="362">
        <v>0</v>
      </c>
      <c r="E25" s="364">
        <f t="shared" si="0"/>
        <v>15</v>
      </c>
    </row>
    <row r="26" spans="1:5" ht="12.75">
      <c r="A26" s="388" t="s">
        <v>89</v>
      </c>
      <c r="B26" s="374">
        <v>1</v>
      </c>
      <c r="C26" s="374">
        <v>4</v>
      </c>
      <c r="D26" s="374">
        <v>1</v>
      </c>
      <c r="E26" s="364">
        <f t="shared" si="0"/>
        <v>6</v>
      </c>
    </row>
    <row r="27" spans="1:5" ht="13.5" thickBot="1">
      <c r="A27" s="388" t="s">
        <v>228</v>
      </c>
      <c r="B27" s="389">
        <f>SUM(B20:B26)</f>
        <v>152</v>
      </c>
      <c r="C27" s="389">
        <f>SUM(C20:C26)</f>
        <v>115</v>
      </c>
      <c r="D27" s="389">
        <f>SUM(D20:D26)</f>
        <v>6</v>
      </c>
      <c r="E27" s="389">
        <f>SUM(E20:E26)</f>
        <v>273</v>
      </c>
    </row>
    <row r="28" spans="1:5" ht="13.5" thickTop="1">
      <c r="A28" s="388" t="s">
        <v>184</v>
      </c>
      <c r="B28" s="390">
        <v>186</v>
      </c>
      <c r="C28" s="390">
        <v>108</v>
      </c>
      <c r="D28" s="390">
        <v>5</v>
      </c>
      <c r="E28" s="390">
        <v>299</v>
      </c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E1" sqref="E1"/>
    </sheetView>
  </sheetViews>
  <sheetFormatPr defaultColWidth="9.140625" defaultRowHeight="12.75"/>
  <cols>
    <col min="1" max="1" width="21.7109375" style="0" customWidth="1"/>
    <col min="2" max="5" width="11.140625" style="0" customWidth="1"/>
    <col min="6" max="6" width="11.00390625" style="0" customWidth="1"/>
    <col min="7" max="7" width="3.421875" style="0" customWidth="1"/>
    <col min="8" max="9" width="11.28125" style="0" customWidth="1"/>
  </cols>
  <sheetData>
    <row r="1" spans="1:10" ht="12.75">
      <c r="A1" s="102" t="s">
        <v>182</v>
      </c>
      <c r="E1" s="104" t="s">
        <v>249</v>
      </c>
      <c r="J1" s="102" t="s">
        <v>79</v>
      </c>
    </row>
    <row r="2" spans="1:5" ht="12.75">
      <c r="A2" s="102"/>
      <c r="E2" s="102"/>
    </row>
    <row r="3" spans="1:5" ht="12.75">
      <c r="A3" s="102"/>
      <c r="E3" s="102"/>
    </row>
    <row r="4" spans="1:5" ht="12.75">
      <c r="A4" s="102"/>
      <c r="E4" s="102"/>
    </row>
    <row r="5" spans="1:5" ht="12.75">
      <c r="A5" s="102"/>
      <c r="E5" s="102"/>
    </row>
    <row r="6" spans="1:5" ht="12.75">
      <c r="A6" s="102"/>
      <c r="E6" s="102"/>
    </row>
    <row r="7" spans="1:5" ht="12.75">
      <c r="A7" s="102"/>
      <c r="E7" s="102"/>
    </row>
    <row r="8" spans="1:5" ht="12.75">
      <c r="A8" s="102"/>
      <c r="E8" s="102"/>
    </row>
    <row r="9" spans="1:5" ht="12.75">
      <c r="A9" s="102"/>
      <c r="E9" s="102"/>
    </row>
    <row r="10" spans="1:5" ht="12.75">
      <c r="A10" s="102"/>
      <c r="E10" s="102"/>
    </row>
    <row r="11" spans="1:5" ht="12.75">
      <c r="A11" s="102"/>
      <c r="E11" s="102"/>
    </row>
    <row r="12" spans="1:5" ht="12.75">
      <c r="A12" s="102"/>
      <c r="E12" s="102"/>
    </row>
    <row r="13" spans="1:5" ht="12.75">
      <c r="A13" s="102"/>
      <c r="E13" s="102"/>
    </row>
    <row r="14" spans="1:5" ht="12.75">
      <c r="A14" s="102"/>
      <c r="E14" s="102"/>
    </row>
    <row r="15" spans="8:9" ht="12.75">
      <c r="H15" s="391" t="s">
        <v>216</v>
      </c>
      <c r="I15" s="391" t="s">
        <v>216</v>
      </c>
    </row>
    <row r="16" spans="1:9" ht="12.75">
      <c r="A16" s="357"/>
      <c r="B16" s="392" t="s">
        <v>211</v>
      </c>
      <c r="C16" s="392" t="s">
        <v>211</v>
      </c>
      <c r="D16" s="392" t="s">
        <v>211</v>
      </c>
      <c r="E16" s="392"/>
      <c r="F16" s="393"/>
      <c r="G16" s="394"/>
      <c r="H16" s="39" t="s">
        <v>109</v>
      </c>
      <c r="I16" s="44" t="s">
        <v>224</v>
      </c>
    </row>
    <row r="17" spans="1:9" ht="12.75">
      <c r="A17" s="111"/>
      <c r="B17" s="112" t="s">
        <v>210</v>
      </c>
      <c r="C17" s="112" t="s">
        <v>212</v>
      </c>
      <c r="D17" s="112" t="s">
        <v>213</v>
      </c>
      <c r="E17" s="112" t="s">
        <v>148</v>
      </c>
      <c r="F17" s="115" t="s">
        <v>149</v>
      </c>
      <c r="G17" s="395"/>
      <c r="H17" s="396" t="s">
        <v>104</v>
      </c>
      <c r="I17" s="56" t="s">
        <v>104</v>
      </c>
    </row>
    <row r="18" spans="1:9" ht="12.75">
      <c r="A18" s="116" t="s">
        <v>231</v>
      </c>
      <c r="B18" s="367">
        <v>0</v>
      </c>
      <c r="C18" s="367">
        <v>0</v>
      </c>
      <c r="D18" s="367">
        <v>0</v>
      </c>
      <c r="E18" s="367">
        <v>2</v>
      </c>
      <c r="F18" s="397">
        <v>0</v>
      </c>
      <c r="G18" s="364"/>
      <c r="H18" s="398">
        <v>4</v>
      </c>
      <c r="I18" s="398">
        <f aca="true" t="shared" si="0" ref="I18:I31">SUM(B18+E18)</f>
        <v>2</v>
      </c>
    </row>
    <row r="19" spans="1:9" ht="12.75">
      <c r="A19" s="116" t="s">
        <v>232</v>
      </c>
      <c r="B19" s="364">
        <v>2</v>
      </c>
      <c r="C19" s="362">
        <v>2</v>
      </c>
      <c r="D19" s="364">
        <v>0</v>
      </c>
      <c r="E19" s="362">
        <v>8</v>
      </c>
      <c r="F19" s="399">
        <v>0</v>
      </c>
      <c r="G19" s="362"/>
      <c r="H19" s="398">
        <v>8</v>
      </c>
      <c r="I19" s="398">
        <f t="shared" si="0"/>
        <v>10</v>
      </c>
    </row>
    <row r="20" spans="1:9" ht="12.75">
      <c r="A20" s="116" t="s">
        <v>233</v>
      </c>
      <c r="B20" s="362">
        <v>2</v>
      </c>
      <c r="C20" s="362">
        <v>2</v>
      </c>
      <c r="D20" s="364">
        <v>0</v>
      </c>
      <c r="E20" s="362">
        <v>2</v>
      </c>
      <c r="F20" s="399">
        <v>1</v>
      </c>
      <c r="G20" s="362"/>
      <c r="H20" s="398">
        <v>6</v>
      </c>
      <c r="I20" s="398">
        <f t="shared" si="0"/>
        <v>4</v>
      </c>
    </row>
    <row r="21" spans="1:9" ht="12.75">
      <c r="A21" s="124" t="s">
        <v>234</v>
      </c>
      <c r="B21" s="362">
        <v>0</v>
      </c>
      <c r="C21" s="362">
        <v>0</v>
      </c>
      <c r="D21" s="364">
        <v>0</v>
      </c>
      <c r="E21" s="362">
        <v>0</v>
      </c>
      <c r="F21" s="399">
        <v>0</v>
      </c>
      <c r="G21" s="362"/>
      <c r="H21" s="398">
        <v>4</v>
      </c>
      <c r="I21" s="398">
        <f t="shared" si="0"/>
        <v>0</v>
      </c>
    </row>
    <row r="22" spans="1:9" ht="12.75">
      <c r="A22" s="116" t="s">
        <v>189</v>
      </c>
      <c r="B22" s="362">
        <v>0</v>
      </c>
      <c r="C22" s="362">
        <v>0</v>
      </c>
      <c r="D22" s="364">
        <v>0</v>
      </c>
      <c r="E22" s="362">
        <v>0</v>
      </c>
      <c r="F22" s="399">
        <v>0</v>
      </c>
      <c r="G22" s="362"/>
      <c r="H22" s="398">
        <v>0</v>
      </c>
      <c r="I22" s="398">
        <f t="shared" si="0"/>
        <v>0</v>
      </c>
    </row>
    <row r="23" spans="1:9" ht="12.75">
      <c r="A23" s="116" t="s">
        <v>235</v>
      </c>
      <c r="B23" s="362">
        <v>3</v>
      </c>
      <c r="C23" s="362">
        <v>3</v>
      </c>
      <c r="D23" s="364">
        <v>0</v>
      </c>
      <c r="E23" s="362">
        <v>1</v>
      </c>
      <c r="F23" s="399">
        <v>0</v>
      </c>
      <c r="G23" s="362"/>
      <c r="H23" s="398">
        <v>3</v>
      </c>
      <c r="I23" s="398">
        <f>SUM(B23+E23)</f>
        <v>4</v>
      </c>
    </row>
    <row r="24" spans="1:9" ht="12.75">
      <c r="A24" s="116" t="s">
        <v>190</v>
      </c>
      <c r="B24" s="362">
        <v>3</v>
      </c>
      <c r="C24" s="362">
        <v>2</v>
      </c>
      <c r="D24" s="364">
        <v>1</v>
      </c>
      <c r="E24" s="362">
        <v>9</v>
      </c>
      <c r="F24" s="399">
        <v>0</v>
      </c>
      <c r="G24" s="362"/>
      <c r="H24" s="398">
        <v>18</v>
      </c>
      <c r="I24" s="398">
        <f t="shared" si="0"/>
        <v>12</v>
      </c>
    </row>
    <row r="25" spans="1:9" ht="12.75">
      <c r="A25" s="116" t="s">
        <v>191</v>
      </c>
      <c r="B25" s="362">
        <v>0</v>
      </c>
      <c r="C25" s="371">
        <v>0</v>
      </c>
      <c r="D25" s="364">
        <v>0</v>
      </c>
      <c r="E25" s="369">
        <v>0</v>
      </c>
      <c r="F25" s="399">
        <v>0</v>
      </c>
      <c r="G25" s="362"/>
      <c r="H25" s="398">
        <v>0</v>
      </c>
      <c r="I25" s="398">
        <f t="shared" si="0"/>
        <v>0</v>
      </c>
    </row>
    <row r="26" spans="1:9" ht="12.75">
      <c r="A26" s="116" t="s">
        <v>192</v>
      </c>
      <c r="B26" s="362">
        <v>6</v>
      </c>
      <c r="C26" s="362">
        <v>6</v>
      </c>
      <c r="D26" s="364">
        <v>0</v>
      </c>
      <c r="E26" s="362">
        <v>5</v>
      </c>
      <c r="F26" s="399">
        <v>0</v>
      </c>
      <c r="G26" s="362"/>
      <c r="H26" s="398">
        <v>16</v>
      </c>
      <c r="I26" s="398">
        <f t="shared" si="0"/>
        <v>11</v>
      </c>
    </row>
    <row r="27" spans="1:9" ht="12.75">
      <c r="A27" s="116" t="s">
        <v>193</v>
      </c>
      <c r="B27" s="364">
        <v>4</v>
      </c>
      <c r="C27" s="364">
        <v>3</v>
      </c>
      <c r="D27" s="364">
        <v>1</v>
      </c>
      <c r="E27" s="364">
        <v>6</v>
      </c>
      <c r="F27" s="400">
        <v>0</v>
      </c>
      <c r="G27" s="364"/>
      <c r="H27" s="398">
        <v>8</v>
      </c>
      <c r="I27" s="398">
        <f>SUM(B27+E27)</f>
        <v>10</v>
      </c>
    </row>
    <row r="28" spans="1:9" ht="12.75">
      <c r="A28" s="116" t="s">
        <v>236</v>
      </c>
      <c r="B28" s="362">
        <v>0</v>
      </c>
      <c r="C28" s="362">
        <v>0</v>
      </c>
      <c r="D28" s="364">
        <v>0</v>
      </c>
      <c r="E28" s="362">
        <v>0</v>
      </c>
      <c r="F28" s="399">
        <v>0</v>
      </c>
      <c r="G28" s="362"/>
      <c r="H28" s="398">
        <f>'[5]Interim Order'!H27</f>
        <v>0</v>
      </c>
      <c r="I28" s="398">
        <f t="shared" si="0"/>
        <v>0</v>
      </c>
    </row>
    <row r="29" spans="1:9" ht="12.75">
      <c r="A29" s="116" t="s">
        <v>194</v>
      </c>
      <c r="B29" s="364">
        <v>2</v>
      </c>
      <c r="C29" s="362">
        <v>2</v>
      </c>
      <c r="D29" s="364">
        <v>0</v>
      </c>
      <c r="E29" s="362">
        <v>4</v>
      </c>
      <c r="F29" s="399">
        <v>0</v>
      </c>
      <c r="G29" s="362"/>
      <c r="H29" s="398">
        <v>7</v>
      </c>
      <c r="I29" s="398">
        <f t="shared" si="0"/>
        <v>6</v>
      </c>
    </row>
    <row r="30" spans="1:9" ht="12.75">
      <c r="A30" s="154" t="s">
        <v>195</v>
      </c>
      <c r="B30" s="374">
        <v>1</v>
      </c>
      <c r="C30" s="374">
        <v>1</v>
      </c>
      <c r="D30" s="364">
        <v>0</v>
      </c>
      <c r="E30" s="374">
        <v>1</v>
      </c>
      <c r="F30" s="401">
        <v>0</v>
      </c>
      <c r="G30" s="362"/>
      <c r="H30" s="398">
        <v>0</v>
      </c>
      <c r="I30" s="398">
        <f t="shared" si="0"/>
        <v>2</v>
      </c>
    </row>
    <row r="31" spans="1:9" ht="13.5" thickBot="1">
      <c r="A31" s="378" t="s">
        <v>142</v>
      </c>
      <c r="B31" s="402">
        <f>SUM(B18:B30)</f>
        <v>23</v>
      </c>
      <c r="C31" s="402">
        <f>SUM(C18:C30)</f>
        <v>21</v>
      </c>
      <c r="D31" s="402">
        <f>SUM(D18:D30)</f>
        <v>2</v>
      </c>
      <c r="E31" s="402">
        <f>SUM(E18:E30)</f>
        <v>38</v>
      </c>
      <c r="F31" s="403">
        <f>SUM(F18:F30)</f>
        <v>1</v>
      </c>
      <c r="G31" s="404"/>
      <c r="H31" s="405">
        <f>SUM(H18:H30)</f>
        <v>74</v>
      </c>
      <c r="I31" s="406">
        <f t="shared" si="0"/>
        <v>61</v>
      </c>
    </row>
    <row r="32" spans="2:9" ht="13.5" thickTop="1">
      <c r="B32" s="148"/>
      <c r="C32" s="148"/>
      <c r="D32" s="148"/>
      <c r="E32" s="148"/>
      <c r="F32" s="148"/>
      <c r="G32" s="148"/>
      <c r="H32" s="148"/>
      <c r="I32" s="148"/>
    </row>
    <row r="33" ht="15" customHeight="1"/>
  </sheetData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&amp;L&amp;8&amp;F&amp;C&amp;8Page 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1">
      <selection activeCell="I1" sqref="I1"/>
    </sheetView>
  </sheetViews>
  <sheetFormatPr defaultColWidth="9.140625" defaultRowHeight="12.75"/>
  <cols>
    <col min="1" max="1" width="25.7109375" style="0" bestFit="1" customWidth="1"/>
    <col min="2" max="2" width="4.00390625" style="0" bestFit="1" customWidth="1"/>
    <col min="3" max="3" width="2.7109375" style="0" bestFit="1" customWidth="1"/>
    <col min="4" max="4" width="4.7109375" style="0" bestFit="1" customWidth="1"/>
    <col min="5" max="5" width="2.7109375" style="0" bestFit="1" customWidth="1"/>
    <col min="6" max="6" width="4.57421875" style="0" bestFit="1" customWidth="1"/>
    <col min="7" max="7" width="3.421875" style="0" bestFit="1" customWidth="1"/>
    <col min="8" max="8" width="3.57421875" style="0" bestFit="1" customWidth="1"/>
    <col min="9" max="9" width="6.140625" style="0" customWidth="1"/>
    <col min="10" max="10" width="4.28125" style="0" bestFit="1" customWidth="1"/>
    <col min="11" max="11" width="3.140625" style="0" bestFit="1" customWidth="1"/>
    <col min="12" max="12" width="5.7109375" style="0" bestFit="1" customWidth="1"/>
    <col min="13" max="13" width="4.421875" style="0" bestFit="1" customWidth="1"/>
    <col min="14" max="23" width="4.8515625" style="0" customWidth="1"/>
    <col min="24" max="24" width="3.7109375" style="0" customWidth="1"/>
    <col min="25" max="25" width="5.7109375" style="0" customWidth="1"/>
  </cols>
  <sheetData>
    <row r="1" spans="1:16" ht="12.75">
      <c r="A1" s="102" t="s">
        <v>58</v>
      </c>
      <c r="I1" s="104" t="s">
        <v>24</v>
      </c>
      <c r="N1" s="103"/>
      <c r="P1" s="102" t="s">
        <v>79</v>
      </c>
    </row>
    <row r="2" spans="1:19" s="408" customFormat="1" ht="15.75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</row>
    <row r="3" spans="2:25" ht="12.75">
      <c r="B3" s="729" t="s">
        <v>164</v>
      </c>
      <c r="C3" s="730"/>
      <c r="D3" s="730"/>
      <c r="E3" s="730"/>
      <c r="F3" s="730"/>
      <c r="G3" s="730"/>
      <c r="H3" s="730"/>
      <c r="I3" s="730"/>
      <c r="J3" s="730"/>
      <c r="K3" s="730"/>
      <c r="L3" s="731"/>
      <c r="M3" s="409"/>
      <c r="N3" s="729" t="s">
        <v>135</v>
      </c>
      <c r="O3" s="730"/>
      <c r="P3" s="730"/>
      <c r="Q3" s="730"/>
      <c r="R3" s="730"/>
      <c r="S3" s="730"/>
      <c r="T3" s="730"/>
      <c r="U3" s="731"/>
      <c r="V3" s="410"/>
      <c r="W3" s="410"/>
      <c r="X3" s="411"/>
      <c r="Y3" s="411" t="s">
        <v>142</v>
      </c>
    </row>
    <row r="4" spans="2:25" s="168" customFormat="1" ht="10.5" customHeight="1">
      <c r="B4" s="384" t="s">
        <v>153</v>
      </c>
      <c r="C4" s="412" t="s">
        <v>154</v>
      </c>
      <c r="D4" s="412" t="s">
        <v>152</v>
      </c>
      <c r="E4" s="412" t="s">
        <v>155</v>
      </c>
      <c r="F4" s="412" t="s">
        <v>156</v>
      </c>
      <c r="G4" s="412" t="s">
        <v>157</v>
      </c>
      <c r="H4" s="412" t="s">
        <v>158</v>
      </c>
      <c r="I4" s="412" t="s">
        <v>159</v>
      </c>
      <c r="J4" s="384" t="s">
        <v>161</v>
      </c>
      <c r="K4" s="384" t="s">
        <v>160</v>
      </c>
      <c r="L4" s="413" t="s">
        <v>237</v>
      </c>
      <c r="M4" s="414" t="s">
        <v>163</v>
      </c>
      <c r="N4" s="116" t="s">
        <v>162</v>
      </c>
      <c r="O4" s="116" t="s">
        <v>153</v>
      </c>
      <c r="P4" s="116" t="s">
        <v>154</v>
      </c>
      <c r="Q4" s="116" t="s">
        <v>154</v>
      </c>
      <c r="R4" s="116" t="s">
        <v>154</v>
      </c>
      <c r="S4" s="168" t="s">
        <v>239</v>
      </c>
      <c r="T4" s="415" t="s">
        <v>152</v>
      </c>
      <c r="U4" s="172" t="s">
        <v>152</v>
      </c>
      <c r="V4" s="172" t="s">
        <v>152</v>
      </c>
      <c r="W4" s="172" t="s">
        <v>152</v>
      </c>
      <c r="X4" s="416" t="s">
        <v>186</v>
      </c>
      <c r="Y4" s="416"/>
    </row>
    <row r="5" spans="1:25" s="73" customFormat="1" ht="11.25">
      <c r="A5" s="417"/>
      <c r="B5" s="151"/>
      <c r="C5" s="418"/>
      <c r="D5" s="418"/>
      <c r="E5" s="418"/>
      <c r="F5" s="418"/>
      <c r="G5" s="418"/>
      <c r="H5" s="418"/>
      <c r="I5" s="418"/>
      <c r="J5" s="418"/>
      <c r="K5" s="418"/>
      <c r="L5" s="419"/>
      <c r="M5" s="419"/>
      <c r="N5" s="420"/>
      <c r="O5" s="420"/>
      <c r="P5" s="420" t="s">
        <v>165</v>
      </c>
      <c r="Q5" s="420" t="s">
        <v>166</v>
      </c>
      <c r="R5" s="420" t="s">
        <v>152</v>
      </c>
      <c r="S5" s="421" t="s">
        <v>155</v>
      </c>
      <c r="T5" s="422" t="s">
        <v>165</v>
      </c>
      <c r="U5" s="423" t="s">
        <v>167</v>
      </c>
      <c r="V5" s="423" t="s">
        <v>220</v>
      </c>
      <c r="W5" s="423" t="s">
        <v>166</v>
      </c>
      <c r="X5" s="56"/>
      <c r="Y5" s="56"/>
    </row>
    <row r="6" spans="1:25" s="73" customFormat="1" ht="11.25">
      <c r="A6" s="424" t="s">
        <v>150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6"/>
      <c r="M6" s="427"/>
      <c r="N6" s="428"/>
      <c r="O6" s="429"/>
      <c r="P6" s="429"/>
      <c r="Q6" s="429"/>
      <c r="R6" s="429"/>
      <c r="S6" s="429"/>
      <c r="T6" s="430"/>
      <c r="U6" s="431"/>
      <c r="V6" s="432"/>
      <c r="W6" s="432"/>
      <c r="X6" s="433"/>
      <c r="Y6" s="434"/>
    </row>
    <row r="7" spans="1:27" s="245" customFormat="1" ht="11.25">
      <c r="A7" s="116" t="s">
        <v>231</v>
      </c>
      <c r="B7" s="435">
        <v>0</v>
      </c>
      <c r="C7" s="435">
        <v>0</v>
      </c>
      <c r="D7" s="435">
        <v>0</v>
      </c>
      <c r="E7" s="435">
        <v>0</v>
      </c>
      <c r="F7" s="435">
        <v>0</v>
      </c>
      <c r="G7" s="435">
        <v>0</v>
      </c>
      <c r="H7" s="435">
        <v>0</v>
      </c>
      <c r="I7" s="435">
        <v>1</v>
      </c>
      <c r="J7" s="435">
        <v>0</v>
      </c>
      <c r="K7" s="435">
        <v>0</v>
      </c>
      <c r="L7" s="196">
        <v>0</v>
      </c>
      <c r="M7" s="196">
        <v>0</v>
      </c>
      <c r="N7" s="194">
        <v>0</v>
      </c>
      <c r="O7" s="435">
        <v>0</v>
      </c>
      <c r="P7" s="435">
        <v>1</v>
      </c>
      <c r="Q7" s="435">
        <v>0</v>
      </c>
      <c r="R7" s="435">
        <v>0</v>
      </c>
      <c r="S7" s="228">
        <v>0</v>
      </c>
      <c r="T7" s="435">
        <v>0</v>
      </c>
      <c r="U7" s="198">
        <v>0</v>
      </c>
      <c r="V7" s="198">
        <v>0</v>
      </c>
      <c r="W7" s="198">
        <v>0</v>
      </c>
      <c r="X7" s="189">
        <v>0</v>
      </c>
      <c r="Y7" s="189">
        <v>0</v>
      </c>
      <c r="AA7" s="436"/>
    </row>
    <row r="8" spans="1:25" s="245" customFormat="1" ht="11.25">
      <c r="A8" s="116" t="s">
        <v>232</v>
      </c>
      <c r="B8" s="435">
        <v>2</v>
      </c>
      <c r="C8" s="435">
        <v>2</v>
      </c>
      <c r="D8" s="435">
        <v>0</v>
      </c>
      <c r="E8" s="435">
        <v>1</v>
      </c>
      <c r="F8" s="435">
        <v>0</v>
      </c>
      <c r="G8" s="435">
        <v>0</v>
      </c>
      <c r="H8" s="435">
        <v>0</v>
      </c>
      <c r="I8" s="435">
        <v>0</v>
      </c>
      <c r="J8" s="435">
        <v>0</v>
      </c>
      <c r="K8" s="435">
        <v>0</v>
      </c>
      <c r="L8" s="196">
        <v>0</v>
      </c>
      <c r="M8" s="196">
        <v>0</v>
      </c>
      <c r="N8" s="194">
        <v>0</v>
      </c>
      <c r="O8" s="435">
        <v>0</v>
      </c>
      <c r="P8" s="435">
        <v>2</v>
      </c>
      <c r="Q8" s="435">
        <v>0</v>
      </c>
      <c r="R8" s="435">
        <v>1</v>
      </c>
      <c r="S8" s="228">
        <v>0</v>
      </c>
      <c r="T8" s="435">
        <v>0</v>
      </c>
      <c r="U8" s="198">
        <v>0</v>
      </c>
      <c r="V8" s="198">
        <v>0</v>
      </c>
      <c r="W8" s="198">
        <v>0</v>
      </c>
      <c r="X8" s="189">
        <v>0</v>
      </c>
      <c r="Y8" s="189">
        <f aca="true" t="shared" si="0" ref="Y8:Y19">SUM(B8:X8)</f>
        <v>8</v>
      </c>
    </row>
    <row r="9" spans="1:25" s="245" customFormat="1" ht="11.25">
      <c r="A9" s="116" t="s">
        <v>233</v>
      </c>
      <c r="B9" s="435">
        <v>2</v>
      </c>
      <c r="C9" s="435">
        <v>2</v>
      </c>
      <c r="D9" s="435">
        <v>0</v>
      </c>
      <c r="E9" s="435">
        <v>2</v>
      </c>
      <c r="F9" s="435">
        <v>1</v>
      </c>
      <c r="G9" s="435">
        <v>2</v>
      </c>
      <c r="H9" s="435">
        <v>0</v>
      </c>
      <c r="I9" s="435">
        <v>0</v>
      </c>
      <c r="J9" s="435">
        <v>0</v>
      </c>
      <c r="K9" s="435">
        <v>0</v>
      </c>
      <c r="L9" s="196">
        <v>1</v>
      </c>
      <c r="M9" s="196">
        <v>0</v>
      </c>
      <c r="N9" s="194">
        <v>0</v>
      </c>
      <c r="O9" s="435">
        <v>1</v>
      </c>
      <c r="P9" s="435">
        <v>2</v>
      </c>
      <c r="Q9" s="435">
        <v>0</v>
      </c>
      <c r="R9" s="435">
        <v>0</v>
      </c>
      <c r="S9" s="228">
        <v>0</v>
      </c>
      <c r="T9" s="435">
        <v>0</v>
      </c>
      <c r="U9" s="198">
        <v>0</v>
      </c>
      <c r="V9" s="198">
        <v>0</v>
      </c>
      <c r="W9" s="198">
        <v>1</v>
      </c>
      <c r="X9" s="189">
        <v>0</v>
      </c>
      <c r="Y9" s="189">
        <f t="shared" si="0"/>
        <v>14</v>
      </c>
    </row>
    <row r="10" spans="1:25" s="437" customFormat="1" ht="11.25">
      <c r="A10" s="124" t="s">
        <v>234</v>
      </c>
      <c r="B10" s="435">
        <v>1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1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0</v>
      </c>
      <c r="O10" s="435">
        <v>0</v>
      </c>
      <c r="P10" s="435">
        <v>2</v>
      </c>
      <c r="Q10" s="435">
        <v>0</v>
      </c>
      <c r="R10" s="435">
        <v>0</v>
      </c>
      <c r="S10" s="435">
        <v>0</v>
      </c>
      <c r="T10" s="435">
        <v>0</v>
      </c>
      <c r="U10" s="435">
        <v>0</v>
      </c>
      <c r="V10" s="435">
        <v>0</v>
      </c>
      <c r="W10" s="435">
        <v>0</v>
      </c>
      <c r="X10" s="435">
        <v>0</v>
      </c>
      <c r="Y10" s="189">
        <f t="shared" si="0"/>
        <v>4</v>
      </c>
    </row>
    <row r="11" spans="1:25" s="245" customFormat="1" ht="11.25">
      <c r="A11" s="116" t="s">
        <v>189</v>
      </c>
      <c r="B11" s="435">
        <v>0</v>
      </c>
      <c r="C11" s="435">
        <v>1</v>
      </c>
      <c r="D11" s="435">
        <v>0</v>
      </c>
      <c r="E11" s="435">
        <v>1</v>
      </c>
      <c r="F11" s="435">
        <v>0</v>
      </c>
      <c r="G11" s="435">
        <v>0</v>
      </c>
      <c r="H11" s="435">
        <v>0</v>
      </c>
      <c r="I11" s="435">
        <v>2</v>
      </c>
      <c r="J11" s="435">
        <v>0</v>
      </c>
      <c r="K11" s="435">
        <v>0</v>
      </c>
      <c r="L11" s="196">
        <v>0</v>
      </c>
      <c r="M11" s="196">
        <v>0</v>
      </c>
      <c r="N11" s="194">
        <v>0</v>
      </c>
      <c r="O11" s="435">
        <v>0</v>
      </c>
      <c r="P11" s="435">
        <v>0</v>
      </c>
      <c r="Q11" s="435">
        <v>0</v>
      </c>
      <c r="R11" s="435">
        <v>0</v>
      </c>
      <c r="S11" s="228">
        <v>0</v>
      </c>
      <c r="T11" s="435">
        <v>0</v>
      </c>
      <c r="U11" s="198">
        <v>0</v>
      </c>
      <c r="V11" s="198">
        <v>0</v>
      </c>
      <c r="W11" s="198">
        <v>0</v>
      </c>
      <c r="X11" s="189">
        <v>0</v>
      </c>
      <c r="Y11" s="189">
        <f t="shared" si="0"/>
        <v>4</v>
      </c>
    </row>
    <row r="12" spans="1:25" s="245" customFormat="1" ht="11.25">
      <c r="A12" s="116" t="s">
        <v>235</v>
      </c>
      <c r="B12" s="435">
        <v>2</v>
      </c>
      <c r="C12" s="435">
        <v>3</v>
      </c>
      <c r="D12" s="435">
        <v>0</v>
      </c>
      <c r="E12" s="435">
        <v>1</v>
      </c>
      <c r="F12" s="435">
        <v>1</v>
      </c>
      <c r="G12" s="435">
        <v>6</v>
      </c>
      <c r="H12" s="435">
        <v>0</v>
      </c>
      <c r="I12" s="435">
        <v>1</v>
      </c>
      <c r="J12" s="435">
        <v>0</v>
      </c>
      <c r="K12" s="435">
        <v>0</v>
      </c>
      <c r="L12" s="196">
        <v>0</v>
      </c>
      <c r="M12" s="196">
        <v>0</v>
      </c>
      <c r="N12" s="194">
        <v>0</v>
      </c>
      <c r="O12" s="435">
        <v>2</v>
      </c>
      <c r="P12" s="435">
        <v>7</v>
      </c>
      <c r="Q12" s="435">
        <v>1</v>
      </c>
      <c r="R12" s="435">
        <v>0</v>
      </c>
      <c r="S12" s="228">
        <v>0</v>
      </c>
      <c r="T12" s="435">
        <v>0</v>
      </c>
      <c r="U12" s="198">
        <v>0</v>
      </c>
      <c r="V12" s="198">
        <v>0</v>
      </c>
      <c r="W12" s="198">
        <v>0</v>
      </c>
      <c r="X12" s="189">
        <v>0</v>
      </c>
      <c r="Y12" s="189">
        <f t="shared" si="0"/>
        <v>24</v>
      </c>
    </row>
    <row r="13" spans="1:25" s="245" customFormat="1" ht="11.25">
      <c r="A13" s="116" t="s">
        <v>190</v>
      </c>
      <c r="B13" s="435">
        <v>9</v>
      </c>
      <c r="C13" s="435">
        <v>2</v>
      </c>
      <c r="D13" s="435">
        <v>0</v>
      </c>
      <c r="E13" s="435">
        <v>1</v>
      </c>
      <c r="F13" s="435">
        <v>0</v>
      </c>
      <c r="G13" s="435">
        <v>2</v>
      </c>
      <c r="H13" s="435">
        <v>0</v>
      </c>
      <c r="I13" s="435">
        <v>1</v>
      </c>
      <c r="J13" s="435">
        <v>0</v>
      </c>
      <c r="K13" s="435">
        <v>0</v>
      </c>
      <c r="L13" s="196">
        <v>0</v>
      </c>
      <c r="M13" s="196">
        <v>0</v>
      </c>
      <c r="N13" s="194">
        <v>0</v>
      </c>
      <c r="O13" s="435">
        <v>0</v>
      </c>
      <c r="P13" s="435">
        <v>3</v>
      </c>
      <c r="Q13" s="435">
        <v>0</v>
      </c>
      <c r="R13" s="435">
        <v>0</v>
      </c>
      <c r="S13" s="228">
        <v>0</v>
      </c>
      <c r="T13" s="435">
        <v>0</v>
      </c>
      <c r="U13" s="198">
        <v>0</v>
      </c>
      <c r="V13" s="198">
        <v>0</v>
      </c>
      <c r="W13" s="198">
        <v>0</v>
      </c>
      <c r="X13" s="189">
        <v>0</v>
      </c>
      <c r="Y13" s="189">
        <f t="shared" si="0"/>
        <v>18</v>
      </c>
    </row>
    <row r="14" spans="1:25" s="245" customFormat="1" ht="11.25">
      <c r="A14" s="116" t="s">
        <v>191</v>
      </c>
      <c r="B14" s="435">
        <v>1</v>
      </c>
      <c r="C14" s="435">
        <v>0</v>
      </c>
      <c r="D14" s="435">
        <v>0</v>
      </c>
      <c r="E14" s="435">
        <v>0</v>
      </c>
      <c r="F14" s="435">
        <v>0</v>
      </c>
      <c r="G14" s="435">
        <v>1</v>
      </c>
      <c r="H14" s="435">
        <v>0</v>
      </c>
      <c r="I14" s="435">
        <v>0</v>
      </c>
      <c r="J14" s="435">
        <v>0</v>
      </c>
      <c r="K14" s="435">
        <v>0</v>
      </c>
      <c r="L14" s="196">
        <v>0</v>
      </c>
      <c r="M14" s="196">
        <v>0</v>
      </c>
      <c r="N14" s="194">
        <v>0</v>
      </c>
      <c r="O14" s="435">
        <v>0</v>
      </c>
      <c r="P14" s="435">
        <v>1</v>
      </c>
      <c r="Q14" s="435">
        <v>1</v>
      </c>
      <c r="R14" s="435">
        <v>0</v>
      </c>
      <c r="S14" s="228">
        <v>0</v>
      </c>
      <c r="T14" s="435">
        <v>0</v>
      </c>
      <c r="U14" s="198"/>
      <c r="V14" s="198">
        <v>0</v>
      </c>
      <c r="W14" s="198">
        <v>0</v>
      </c>
      <c r="X14" s="189">
        <v>0</v>
      </c>
      <c r="Y14" s="189">
        <f t="shared" si="0"/>
        <v>4</v>
      </c>
    </row>
    <row r="15" spans="1:25" s="245" customFormat="1" ht="11.25">
      <c r="A15" s="116" t="s">
        <v>192</v>
      </c>
      <c r="B15" s="435">
        <v>11</v>
      </c>
      <c r="C15" s="435">
        <v>3</v>
      </c>
      <c r="D15" s="435">
        <v>2</v>
      </c>
      <c r="E15" s="435">
        <v>7</v>
      </c>
      <c r="F15" s="435">
        <v>3</v>
      </c>
      <c r="G15" s="435">
        <v>6</v>
      </c>
      <c r="H15" s="435">
        <v>0</v>
      </c>
      <c r="I15" s="435">
        <v>5</v>
      </c>
      <c r="J15" s="435">
        <v>0</v>
      </c>
      <c r="K15" s="435">
        <v>0</v>
      </c>
      <c r="L15" s="196">
        <v>0</v>
      </c>
      <c r="M15" s="196">
        <v>0</v>
      </c>
      <c r="N15" s="194">
        <v>0</v>
      </c>
      <c r="O15" s="435">
        <v>3</v>
      </c>
      <c r="P15" s="435">
        <v>1</v>
      </c>
      <c r="Q15" s="435">
        <v>2</v>
      </c>
      <c r="R15" s="435">
        <v>0</v>
      </c>
      <c r="S15" s="228">
        <v>1</v>
      </c>
      <c r="T15" s="435">
        <v>1</v>
      </c>
      <c r="U15" s="198">
        <v>0</v>
      </c>
      <c r="V15" s="198">
        <v>0</v>
      </c>
      <c r="W15" s="198">
        <v>0</v>
      </c>
      <c r="X15" s="189">
        <v>0</v>
      </c>
      <c r="Y15" s="189">
        <f t="shared" si="0"/>
        <v>45</v>
      </c>
    </row>
    <row r="16" spans="1:25" s="245" customFormat="1" ht="11.25">
      <c r="A16" s="116" t="s">
        <v>193</v>
      </c>
      <c r="B16" s="435">
        <v>7</v>
      </c>
      <c r="C16" s="435">
        <v>2</v>
      </c>
      <c r="D16" s="435">
        <v>2</v>
      </c>
      <c r="E16" s="435">
        <v>3</v>
      </c>
      <c r="F16" s="435">
        <v>0</v>
      </c>
      <c r="G16" s="435">
        <v>6</v>
      </c>
      <c r="H16" s="435">
        <v>0</v>
      </c>
      <c r="I16" s="435">
        <v>6</v>
      </c>
      <c r="J16" s="435">
        <v>0</v>
      </c>
      <c r="K16" s="435">
        <v>0</v>
      </c>
      <c r="L16" s="196">
        <v>0</v>
      </c>
      <c r="M16" s="196">
        <v>0</v>
      </c>
      <c r="N16" s="194">
        <v>0</v>
      </c>
      <c r="O16" s="435">
        <v>0</v>
      </c>
      <c r="P16" s="435">
        <v>15</v>
      </c>
      <c r="Q16" s="435">
        <v>2</v>
      </c>
      <c r="R16" s="435">
        <v>1</v>
      </c>
      <c r="S16" s="228">
        <v>1</v>
      </c>
      <c r="T16" s="435">
        <v>2</v>
      </c>
      <c r="U16" s="198">
        <v>0</v>
      </c>
      <c r="V16" s="198">
        <v>0</v>
      </c>
      <c r="W16" s="198">
        <v>0</v>
      </c>
      <c r="X16" s="189">
        <v>1</v>
      </c>
      <c r="Y16" s="189">
        <f t="shared" si="0"/>
        <v>48</v>
      </c>
    </row>
    <row r="17" spans="1:25" s="245" customFormat="1" ht="11.25">
      <c r="A17" s="116" t="s">
        <v>236</v>
      </c>
      <c r="B17" s="435">
        <v>0</v>
      </c>
      <c r="C17" s="435">
        <v>0</v>
      </c>
      <c r="D17" s="435">
        <v>0</v>
      </c>
      <c r="E17" s="435">
        <v>10</v>
      </c>
      <c r="F17" s="435">
        <v>0</v>
      </c>
      <c r="G17" s="435">
        <v>0</v>
      </c>
      <c r="H17" s="435">
        <v>0</v>
      </c>
      <c r="I17" s="435">
        <v>0</v>
      </c>
      <c r="J17" s="435">
        <v>0</v>
      </c>
      <c r="K17" s="435">
        <v>0</v>
      </c>
      <c r="L17" s="435">
        <v>0</v>
      </c>
      <c r="M17" s="435">
        <v>0</v>
      </c>
      <c r="N17" s="435">
        <v>0</v>
      </c>
      <c r="O17" s="435">
        <v>0</v>
      </c>
      <c r="P17" s="435">
        <v>1</v>
      </c>
      <c r="Q17" s="435">
        <v>0</v>
      </c>
      <c r="R17" s="435">
        <v>0</v>
      </c>
      <c r="S17" s="228">
        <v>0</v>
      </c>
      <c r="T17" s="435">
        <v>0</v>
      </c>
      <c r="U17" s="435">
        <v>0</v>
      </c>
      <c r="V17" s="198">
        <v>0</v>
      </c>
      <c r="W17" s="198">
        <v>0</v>
      </c>
      <c r="X17" s="435">
        <v>0</v>
      </c>
      <c r="Y17" s="189">
        <f t="shared" si="0"/>
        <v>11</v>
      </c>
    </row>
    <row r="18" spans="1:25" s="245" customFormat="1" ht="11.25">
      <c r="A18" s="116" t="s">
        <v>194</v>
      </c>
      <c r="B18" s="435">
        <v>2</v>
      </c>
      <c r="C18" s="435">
        <v>4</v>
      </c>
      <c r="D18" s="435">
        <v>2</v>
      </c>
      <c r="E18" s="435">
        <v>2</v>
      </c>
      <c r="F18" s="435">
        <v>2</v>
      </c>
      <c r="G18" s="435">
        <v>5</v>
      </c>
      <c r="H18" s="435">
        <v>0</v>
      </c>
      <c r="I18" s="435">
        <v>2</v>
      </c>
      <c r="J18" s="435">
        <v>0</v>
      </c>
      <c r="K18" s="435">
        <v>0</v>
      </c>
      <c r="L18" s="196">
        <v>0</v>
      </c>
      <c r="M18" s="196">
        <v>0</v>
      </c>
      <c r="N18" s="194">
        <v>1</v>
      </c>
      <c r="O18" s="435">
        <v>0</v>
      </c>
      <c r="P18" s="435">
        <v>3</v>
      </c>
      <c r="Q18" s="435">
        <v>1</v>
      </c>
      <c r="R18" s="435">
        <v>0</v>
      </c>
      <c r="S18" s="228">
        <v>0</v>
      </c>
      <c r="T18" s="435">
        <v>0</v>
      </c>
      <c r="U18" s="198">
        <v>0</v>
      </c>
      <c r="V18" s="198">
        <v>0</v>
      </c>
      <c r="W18" s="198">
        <v>0</v>
      </c>
      <c r="X18" s="189">
        <v>0</v>
      </c>
      <c r="Y18" s="189">
        <f t="shared" si="0"/>
        <v>24</v>
      </c>
    </row>
    <row r="19" spans="1:25" s="245" customFormat="1" ht="11.25">
      <c r="A19" s="154" t="s">
        <v>195</v>
      </c>
      <c r="B19" s="438">
        <v>0</v>
      </c>
      <c r="C19" s="438">
        <v>0</v>
      </c>
      <c r="D19" s="438">
        <v>1</v>
      </c>
      <c r="E19" s="438">
        <v>0</v>
      </c>
      <c r="F19" s="438">
        <v>0</v>
      </c>
      <c r="G19" s="438">
        <v>0</v>
      </c>
      <c r="H19" s="438">
        <v>0</v>
      </c>
      <c r="I19" s="438">
        <v>0</v>
      </c>
      <c r="J19" s="438">
        <v>0</v>
      </c>
      <c r="K19" s="438">
        <v>0</v>
      </c>
      <c r="L19" s="438">
        <v>0</v>
      </c>
      <c r="M19" s="438">
        <v>0</v>
      </c>
      <c r="N19" s="438">
        <v>0</v>
      </c>
      <c r="O19" s="438">
        <v>1</v>
      </c>
      <c r="P19" s="438">
        <v>1</v>
      </c>
      <c r="Q19" s="438">
        <v>0</v>
      </c>
      <c r="R19" s="438">
        <v>1</v>
      </c>
      <c r="S19" s="245">
        <v>0</v>
      </c>
      <c r="T19" s="438">
        <v>0</v>
      </c>
      <c r="U19" s="438">
        <v>0</v>
      </c>
      <c r="V19" s="439">
        <v>0</v>
      </c>
      <c r="W19" s="439">
        <v>0</v>
      </c>
      <c r="X19" s="439">
        <v>1</v>
      </c>
      <c r="Y19" s="189">
        <f t="shared" si="0"/>
        <v>5</v>
      </c>
    </row>
    <row r="20" spans="1:25" s="228" customFormat="1" ht="12" thickBot="1">
      <c r="A20" s="440" t="s">
        <v>240</v>
      </c>
      <c r="B20" s="295">
        <f aca="true" t="shared" si="1" ref="B20:M20">SUM(B7:B19)</f>
        <v>37</v>
      </c>
      <c r="C20" s="295">
        <f t="shared" si="1"/>
        <v>19</v>
      </c>
      <c r="D20" s="295">
        <f t="shared" si="1"/>
        <v>7</v>
      </c>
      <c r="E20" s="295">
        <f t="shared" si="1"/>
        <v>28</v>
      </c>
      <c r="F20" s="295">
        <f t="shared" si="1"/>
        <v>7</v>
      </c>
      <c r="G20" s="295">
        <f t="shared" si="1"/>
        <v>28</v>
      </c>
      <c r="H20" s="295">
        <f t="shared" si="1"/>
        <v>1</v>
      </c>
      <c r="I20" s="295">
        <f t="shared" si="1"/>
        <v>18</v>
      </c>
      <c r="J20" s="295">
        <f t="shared" si="1"/>
        <v>0</v>
      </c>
      <c r="K20" s="295">
        <f t="shared" si="1"/>
        <v>0</v>
      </c>
      <c r="L20" s="441">
        <f>SUM(L7:L19)</f>
        <v>1</v>
      </c>
      <c r="M20" s="295">
        <f t="shared" si="1"/>
        <v>0</v>
      </c>
      <c r="N20" s="295">
        <f>SUM(O20:X20)</f>
        <v>64</v>
      </c>
      <c r="O20" s="295">
        <f aca="true" t="shared" si="2" ref="O20:X20">SUM(O7:O19)</f>
        <v>7</v>
      </c>
      <c r="P20" s="295">
        <f t="shared" si="2"/>
        <v>39</v>
      </c>
      <c r="Q20" s="295">
        <f t="shared" si="2"/>
        <v>7</v>
      </c>
      <c r="R20" s="295">
        <f t="shared" si="2"/>
        <v>3</v>
      </c>
      <c r="S20" s="295">
        <f t="shared" si="2"/>
        <v>2</v>
      </c>
      <c r="T20" s="295">
        <f>SUM(T7:T19)</f>
        <v>3</v>
      </c>
      <c r="U20" s="295">
        <f>SUM(U7:U19)</f>
        <v>0</v>
      </c>
      <c r="V20" s="295">
        <f>SUM(V7:V19)</f>
        <v>0</v>
      </c>
      <c r="W20" s="441">
        <f>SUM(W7:W19)</f>
        <v>1</v>
      </c>
      <c r="X20" s="295">
        <f t="shared" si="2"/>
        <v>2</v>
      </c>
      <c r="Y20" s="442">
        <f>SUM(B20:N20)</f>
        <v>210</v>
      </c>
    </row>
    <row r="21" spans="1:25" s="245" customFormat="1" ht="12.75" thickBot="1" thickTop="1">
      <c r="A21" s="440" t="s">
        <v>230</v>
      </c>
      <c r="B21" s="443">
        <v>37</v>
      </c>
      <c r="C21" s="228">
        <v>35</v>
      </c>
      <c r="D21" s="443">
        <v>5</v>
      </c>
      <c r="E21" s="228">
        <v>30</v>
      </c>
      <c r="F21" s="443">
        <v>23</v>
      </c>
      <c r="G21" s="443">
        <v>24</v>
      </c>
      <c r="H21" s="228">
        <v>0</v>
      </c>
      <c r="I21" s="443">
        <v>42</v>
      </c>
      <c r="J21" s="228">
        <v>0</v>
      </c>
      <c r="K21" s="443">
        <v>0</v>
      </c>
      <c r="L21" s="238"/>
      <c r="M21" s="228">
        <v>0</v>
      </c>
      <c r="N21" s="443">
        <v>46</v>
      </c>
      <c r="O21" s="228">
        <v>8</v>
      </c>
      <c r="P21" s="443">
        <v>25</v>
      </c>
      <c r="Q21" s="228">
        <v>2</v>
      </c>
      <c r="R21" s="443">
        <v>0</v>
      </c>
      <c r="T21" s="228">
        <v>3</v>
      </c>
      <c r="U21" s="443">
        <v>3</v>
      </c>
      <c r="V21" s="228">
        <v>1</v>
      </c>
      <c r="W21" s="228"/>
      <c r="X21" s="443">
        <v>4</v>
      </c>
      <c r="Y21" s="444">
        <f>SUM(B21:N21)</f>
        <v>242</v>
      </c>
    </row>
    <row r="22" spans="1:25" s="245" customFormat="1" ht="11.25" customHeight="1" thickTop="1">
      <c r="A22" s="445" t="s">
        <v>214</v>
      </c>
      <c r="B22" s="446">
        <v>24</v>
      </c>
      <c r="C22" s="446">
        <v>19</v>
      </c>
      <c r="D22" s="446">
        <v>5</v>
      </c>
      <c r="E22" s="446">
        <v>25</v>
      </c>
      <c r="F22" s="446">
        <v>6</v>
      </c>
      <c r="G22" s="446">
        <v>15</v>
      </c>
      <c r="H22" s="446">
        <v>1</v>
      </c>
      <c r="I22" s="446">
        <v>14</v>
      </c>
      <c r="J22" s="446">
        <v>2</v>
      </c>
      <c r="K22" s="446">
        <v>2</v>
      </c>
      <c r="L22" s="447"/>
      <c r="M22" s="447">
        <v>0</v>
      </c>
      <c r="N22" s="446">
        <v>16</v>
      </c>
      <c r="O22" s="732" t="s">
        <v>121</v>
      </c>
      <c r="P22" s="733"/>
      <c r="Q22" s="733"/>
      <c r="R22" s="733"/>
      <c r="S22" s="733"/>
      <c r="T22" s="733"/>
      <c r="U22" s="733"/>
      <c r="V22" s="734"/>
      <c r="W22" s="448"/>
      <c r="X22" s="448"/>
      <c r="Y22" s="449">
        <f>SUM(B22:X22)</f>
        <v>129</v>
      </c>
    </row>
    <row r="23" spans="1:25" ht="12" customHeight="1">
      <c r="A23" s="450" t="s">
        <v>151</v>
      </c>
      <c r="B23" s="451">
        <v>9</v>
      </c>
      <c r="C23" s="451">
        <v>20</v>
      </c>
      <c r="D23" s="451">
        <v>6</v>
      </c>
      <c r="E23" s="451">
        <v>9</v>
      </c>
      <c r="F23" s="451">
        <v>3</v>
      </c>
      <c r="G23" s="452">
        <v>1</v>
      </c>
      <c r="H23" s="451">
        <v>6</v>
      </c>
      <c r="I23" s="451">
        <v>28</v>
      </c>
      <c r="J23" s="451">
        <v>3</v>
      </c>
      <c r="K23" s="451">
        <v>3</v>
      </c>
      <c r="L23" s="451"/>
      <c r="M23" s="451">
        <v>0</v>
      </c>
      <c r="N23" s="451">
        <v>26</v>
      </c>
      <c r="O23" s="735" t="s">
        <v>121</v>
      </c>
      <c r="P23" s="736"/>
      <c r="Q23" s="736"/>
      <c r="R23" s="736"/>
      <c r="S23" s="736"/>
      <c r="T23" s="736"/>
      <c r="U23" s="736"/>
      <c r="V23" s="737"/>
      <c r="W23" s="453"/>
      <c r="X23" s="453"/>
      <c r="Y23" s="454">
        <f>SUM(B23:X23)</f>
        <v>114</v>
      </c>
    </row>
    <row r="25" ht="12.75">
      <c r="A25" s="102" t="s">
        <v>200</v>
      </c>
    </row>
    <row r="26" spans="1:2" ht="12.75">
      <c r="A26" s="272" t="s">
        <v>201</v>
      </c>
      <c r="B26" s="272" t="s">
        <v>153</v>
      </c>
    </row>
    <row r="27" spans="1:2" ht="12.75">
      <c r="A27" s="272" t="s">
        <v>81</v>
      </c>
      <c r="B27" s="272" t="s">
        <v>154</v>
      </c>
    </row>
    <row r="28" spans="1:2" ht="12.75">
      <c r="A28" s="272" t="s">
        <v>203</v>
      </c>
      <c r="B28" s="272" t="s">
        <v>152</v>
      </c>
    </row>
    <row r="29" spans="1:2" ht="12.75">
      <c r="A29" s="272" t="s">
        <v>82</v>
      </c>
      <c r="B29" s="272" t="s">
        <v>155</v>
      </c>
    </row>
    <row r="30" spans="1:2" ht="12.75">
      <c r="A30" s="272" t="s">
        <v>106</v>
      </c>
      <c r="B30" s="272" t="s">
        <v>156</v>
      </c>
    </row>
    <row r="31" spans="1:2" ht="12.75">
      <c r="A31" s="272" t="s">
        <v>204</v>
      </c>
      <c r="B31" s="272" t="s">
        <v>157</v>
      </c>
    </row>
    <row r="32" spans="1:2" ht="12.75">
      <c r="A32" s="272" t="s">
        <v>91</v>
      </c>
      <c r="B32" s="272" t="s">
        <v>202</v>
      </c>
    </row>
    <row r="33" spans="1:2" ht="12.75">
      <c r="A33" s="272" t="s">
        <v>205</v>
      </c>
      <c r="B33" s="272" t="s">
        <v>160</v>
      </c>
    </row>
    <row r="34" spans="1:2" ht="12.75">
      <c r="A34" s="272" t="s">
        <v>217</v>
      </c>
      <c r="B34" s="272" t="s">
        <v>206</v>
      </c>
    </row>
    <row r="35" spans="1:2" ht="12.75">
      <c r="A35" s="272" t="s">
        <v>207</v>
      </c>
      <c r="B35" s="272" t="s">
        <v>166</v>
      </c>
    </row>
  </sheetData>
  <mergeCells count="4">
    <mergeCell ref="B3:L3"/>
    <mergeCell ref="N3:U3"/>
    <mergeCell ref="O22:V22"/>
    <mergeCell ref="O23:V23"/>
  </mergeCells>
  <conditionalFormatting sqref="B22:O22">
    <cfRule type="expression" priority="1" dxfId="2" stopIfTrue="1">
      <formula>ISERROR(B22)</formula>
    </cfRule>
  </conditionalFormatting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B1">
      <selection activeCell="C25" sqref="C25"/>
    </sheetView>
  </sheetViews>
  <sheetFormatPr defaultColWidth="9.140625" defaultRowHeight="12.75"/>
  <cols>
    <col min="1" max="1" width="19.8515625" style="487" customWidth="1"/>
    <col min="2" max="15" width="4.28125" style="455" customWidth="1"/>
    <col min="16" max="16" width="4.28125" style="32" customWidth="1"/>
    <col min="17" max="24" width="4.28125" style="455" customWidth="1"/>
    <col min="25" max="25" width="5.140625" style="455" customWidth="1"/>
    <col min="26" max="26" width="1.28515625" style="455" customWidth="1"/>
    <col min="27" max="28" width="5.28125" style="455" customWidth="1"/>
    <col min="29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455"/>
      <c r="E1" s="216" t="s">
        <v>291</v>
      </c>
      <c r="F1" s="455"/>
      <c r="G1" s="302"/>
      <c r="H1" s="455"/>
      <c r="I1" s="455"/>
      <c r="J1" s="455"/>
      <c r="K1" s="455"/>
      <c r="L1" s="455"/>
      <c r="M1" s="455"/>
      <c r="N1" s="28"/>
      <c r="O1" s="455"/>
      <c r="P1" s="32"/>
      <c r="Q1" s="455"/>
      <c r="R1" s="455"/>
      <c r="S1" s="455"/>
      <c r="T1" s="455"/>
      <c r="U1" s="455"/>
      <c r="V1" s="216" t="s">
        <v>79</v>
      </c>
      <c r="W1" s="455"/>
      <c r="X1" s="455"/>
      <c r="Y1" s="455"/>
      <c r="Z1" s="455"/>
      <c r="AA1" s="455"/>
      <c r="AB1" s="455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ht="11.25">
      <c r="A10" s="456"/>
    </row>
    <row r="11" ht="11.25">
      <c r="A11" s="456"/>
    </row>
    <row r="12" ht="11.25">
      <c r="A12" s="456"/>
    </row>
    <row r="13" spans="1:22" ht="11.25">
      <c r="A13" s="456"/>
      <c r="J13" s="457"/>
      <c r="V13" s="457"/>
    </row>
    <row r="14" spans="2:30" s="168" customFormat="1" ht="10.5" customHeight="1">
      <c r="B14" s="698">
        <v>2007</v>
      </c>
      <c r="C14" s="699"/>
      <c r="D14" s="36"/>
      <c r="E14" s="36"/>
      <c r="F14" s="36"/>
      <c r="G14" s="37"/>
      <c r="H14" s="37"/>
      <c r="I14" s="37"/>
      <c r="J14" s="38"/>
      <c r="K14" s="700">
        <v>2008</v>
      </c>
      <c r="L14" s="699"/>
      <c r="M14" s="39"/>
      <c r="N14" s="700"/>
      <c r="O14" s="699"/>
      <c r="P14" s="40"/>
      <c r="Q14" s="40"/>
      <c r="R14" s="40"/>
      <c r="S14" s="40"/>
      <c r="T14" s="40"/>
      <c r="U14" s="40"/>
      <c r="V14" s="41"/>
      <c r="W14" s="700">
        <v>2009</v>
      </c>
      <c r="X14" s="699"/>
      <c r="Y14" s="42"/>
      <c r="Z14" s="43"/>
      <c r="AA14" s="44" t="s">
        <v>96</v>
      </c>
      <c r="AB14" s="44" t="s">
        <v>103</v>
      </c>
      <c r="AC14" s="44" t="s">
        <v>109</v>
      </c>
      <c r="AD14" s="45" t="s">
        <v>224</v>
      </c>
    </row>
    <row r="15" spans="1:30" s="73" customFormat="1" ht="11.25">
      <c r="A15" s="417"/>
      <c r="B15" s="49" t="s">
        <v>83</v>
      </c>
      <c r="C15" s="50" t="s">
        <v>68</v>
      </c>
      <c r="D15" s="50" t="s">
        <v>84</v>
      </c>
      <c r="E15" s="50" t="s">
        <v>69</v>
      </c>
      <c r="F15" s="50" t="s">
        <v>70</v>
      </c>
      <c r="G15" s="50" t="s">
        <v>77</v>
      </c>
      <c r="H15" s="50" t="s">
        <v>71</v>
      </c>
      <c r="I15" s="50" t="s">
        <v>72</v>
      </c>
      <c r="J15" s="53" t="s">
        <v>73</v>
      </c>
      <c r="K15" s="50" t="s">
        <v>74</v>
      </c>
      <c r="L15" s="50" t="s">
        <v>75</v>
      </c>
      <c r="M15" s="51" t="s">
        <v>76</v>
      </c>
      <c r="N15" s="50" t="s">
        <v>83</v>
      </c>
      <c r="O15" s="50" t="s">
        <v>68</v>
      </c>
      <c r="P15" s="50" t="s">
        <v>84</v>
      </c>
      <c r="Q15" s="50" t="s">
        <v>69</v>
      </c>
      <c r="R15" s="53" t="s">
        <v>70</v>
      </c>
      <c r="S15" s="50" t="s">
        <v>77</v>
      </c>
      <c r="T15" s="50" t="s">
        <v>71</v>
      </c>
      <c r="U15" s="50" t="s">
        <v>72</v>
      </c>
      <c r="V15" s="53" t="s">
        <v>73</v>
      </c>
      <c r="W15" s="50" t="s">
        <v>74</v>
      </c>
      <c r="X15" s="50" t="s">
        <v>75</v>
      </c>
      <c r="Y15" s="51" t="s">
        <v>76</v>
      </c>
      <c r="Z15" s="419"/>
      <c r="AA15" s="275" t="s">
        <v>78</v>
      </c>
      <c r="AB15" s="275" t="s">
        <v>78</v>
      </c>
      <c r="AC15" s="275" t="s">
        <v>78</v>
      </c>
      <c r="AD15" s="275" t="s">
        <v>104</v>
      </c>
    </row>
    <row r="16" spans="1:30" s="73" customFormat="1" ht="11.25">
      <c r="A16" s="458" t="s">
        <v>287</v>
      </c>
      <c r="B16" s="459"/>
      <c r="C16" s="460"/>
      <c r="D16" s="460"/>
      <c r="E16" s="460"/>
      <c r="F16" s="460"/>
      <c r="G16" s="460"/>
      <c r="H16" s="460"/>
      <c r="I16" s="460"/>
      <c r="J16" s="461"/>
      <c r="K16" s="460"/>
      <c r="L16" s="460"/>
      <c r="M16" s="462"/>
      <c r="N16" s="459"/>
      <c r="O16" s="460"/>
      <c r="P16" s="463"/>
      <c r="Q16" s="460"/>
      <c r="R16" s="195"/>
      <c r="S16" s="460"/>
      <c r="T16" s="460"/>
      <c r="U16" s="460"/>
      <c r="V16" s="461"/>
      <c r="W16" s="460"/>
      <c r="X16" s="460"/>
      <c r="Y16" s="462"/>
      <c r="Z16" s="41"/>
      <c r="AA16" s="464"/>
      <c r="AB16" s="464"/>
      <c r="AC16" s="464"/>
      <c r="AD16" s="464"/>
    </row>
    <row r="17" spans="1:34" s="245" customFormat="1" ht="11.25">
      <c r="A17" s="116" t="s">
        <v>231</v>
      </c>
      <c r="B17" s="227">
        <v>3</v>
      </c>
      <c r="C17" s="195">
        <v>4</v>
      </c>
      <c r="D17" s="227">
        <v>8</v>
      </c>
      <c r="E17" s="195">
        <v>9</v>
      </c>
      <c r="F17" s="465">
        <v>10</v>
      </c>
      <c r="G17" s="195">
        <v>10</v>
      </c>
      <c r="H17" s="195">
        <v>10</v>
      </c>
      <c r="I17" s="195">
        <v>10</v>
      </c>
      <c r="J17" s="195">
        <v>8</v>
      </c>
      <c r="K17" s="195">
        <v>8</v>
      </c>
      <c r="L17" s="195">
        <v>8</v>
      </c>
      <c r="M17" s="196">
        <v>1</v>
      </c>
      <c r="N17" s="227">
        <v>1</v>
      </c>
      <c r="O17" s="195">
        <v>3</v>
      </c>
      <c r="P17" s="227">
        <v>6</v>
      </c>
      <c r="Q17" s="195">
        <v>8</v>
      </c>
      <c r="R17" s="465">
        <v>7</v>
      </c>
      <c r="S17" s="195">
        <v>6</v>
      </c>
      <c r="T17" s="195">
        <v>2</v>
      </c>
      <c r="U17" s="195">
        <v>0</v>
      </c>
      <c r="V17" s="195">
        <v>0</v>
      </c>
      <c r="W17" s="195"/>
      <c r="X17" s="195"/>
      <c r="Y17" s="196"/>
      <c r="Z17" s="466"/>
      <c r="AA17" s="84">
        <v>2</v>
      </c>
      <c r="AB17" s="196">
        <v>3</v>
      </c>
      <c r="AC17" s="196">
        <v>1</v>
      </c>
      <c r="AD17" s="435">
        <v>0</v>
      </c>
      <c r="AH17" s="436"/>
    </row>
    <row r="18" spans="1:30" s="245" customFormat="1" ht="11.25">
      <c r="A18" s="116" t="s">
        <v>232</v>
      </c>
      <c r="B18" s="227">
        <v>10</v>
      </c>
      <c r="C18" s="195">
        <v>12</v>
      </c>
      <c r="D18" s="227">
        <v>10</v>
      </c>
      <c r="E18" s="195">
        <v>13</v>
      </c>
      <c r="F18" s="195">
        <v>13</v>
      </c>
      <c r="G18" s="195">
        <v>12</v>
      </c>
      <c r="H18" s="195">
        <v>12</v>
      </c>
      <c r="I18" s="195">
        <v>12</v>
      </c>
      <c r="J18" s="195">
        <v>12</v>
      </c>
      <c r="K18" s="195">
        <v>13</v>
      </c>
      <c r="L18" s="195">
        <v>12</v>
      </c>
      <c r="M18" s="196">
        <v>13</v>
      </c>
      <c r="N18" s="227">
        <v>11</v>
      </c>
      <c r="O18" s="195">
        <v>12</v>
      </c>
      <c r="P18" s="227">
        <v>16</v>
      </c>
      <c r="Q18" s="195">
        <v>26</v>
      </c>
      <c r="R18" s="195">
        <v>27</v>
      </c>
      <c r="S18" s="195">
        <v>27</v>
      </c>
      <c r="T18" s="195">
        <v>20</v>
      </c>
      <c r="U18" s="195">
        <v>17</v>
      </c>
      <c r="V18" s="195">
        <v>16</v>
      </c>
      <c r="W18" s="195"/>
      <c r="X18" s="195"/>
      <c r="Y18" s="196"/>
      <c r="Z18" s="466"/>
      <c r="AA18" s="84">
        <v>5</v>
      </c>
      <c r="AB18" s="196">
        <v>10</v>
      </c>
      <c r="AC18" s="196">
        <v>13</v>
      </c>
      <c r="AD18" s="435">
        <v>16</v>
      </c>
    </row>
    <row r="19" spans="1:30" s="245" customFormat="1" ht="11.25">
      <c r="A19" s="116" t="s">
        <v>233</v>
      </c>
      <c r="B19" s="227">
        <v>27</v>
      </c>
      <c r="C19" s="195">
        <v>27</v>
      </c>
      <c r="D19" s="227">
        <v>26</v>
      </c>
      <c r="E19" s="195">
        <v>24</v>
      </c>
      <c r="F19" s="195">
        <v>23</v>
      </c>
      <c r="G19" s="195">
        <v>24</v>
      </c>
      <c r="H19" s="195">
        <v>22</v>
      </c>
      <c r="I19" s="195">
        <v>23</v>
      </c>
      <c r="J19" s="195">
        <v>21</v>
      </c>
      <c r="K19" s="195">
        <v>19</v>
      </c>
      <c r="L19" s="195">
        <v>19</v>
      </c>
      <c r="M19" s="196">
        <v>18</v>
      </c>
      <c r="N19" s="227">
        <v>17</v>
      </c>
      <c r="O19" s="195">
        <v>17</v>
      </c>
      <c r="P19" s="227">
        <v>19</v>
      </c>
      <c r="Q19" s="195">
        <v>27</v>
      </c>
      <c r="R19" s="195">
        <v>28</v>
      </c>
      <c r="S19" s="195">
        <v>29</v>
      </c>
      <c r="T19" s="195">
        <v>34</v>
      </c>
      <c r="U19" s="195">
        <v>36</v>
      </c>
      <c r="V19" s="195">
        <v>34</v>
      </c>
      <c r="W19" s="195"/>
      <c r="X19" s="195"/>
      <c r="Y19" s="196"/>
      <c r="Z19" s="466"/>
      <c r="AA19" s="84">
        <v>24</v>
      </c>
      <c r="AB19" s="196">
        <v>26</v>
      </c>
      <c r="AC19" s="196">
        <v>18</v>
      </c>
      <c r="AD19" s="435">
        <v>34</v>
      </c>
    </row>
    <row r="20" spans="1:30" s="437" customFormat="1" ht="11.25">
      <c r="A20" s="124" t="s">
        <v>234</v>
      </c>
      <c r="B20" s="227">
        <v>4</v>
      </c>
      <c r="C20" s="195">
        <v>3</v>
      </c>
      <c r="D20" s="227">
        <v>3</v>
      </c>
      <c r="E20" s="195">
        <v>3</v>
      </c>
      <c r="F20" s="195">
        <v>3</v>
      </c>
      <c r="G20" s="195">
        <v>4</v>
      </c>
      <c r="H20" s="195">
        <v>4</v>
      </c>
      <c r="I20" s="195">
        <v>3</v>
      </c>
      <c r="J20" s="195">
        <v>3</v>
      </c>
      <c r="K20" s="195">
        <v>3</v>
      </c>
      <c r="L20" s="195">
        <v>5</v>
      </c>
      <c r="M20" s="196">
        <v>3</v>
      </c>
      <c r="N20" s="227">
        <v>2</v>
      </c>
      <c r="O20" s="195">
        <v>3</v>
      </c>
      <c r="P20" s="227">
        <v>2</v>
      </c>
      <c r="Q20" s="195">
        <v>3</v>
      </c>
      <c r="R20" s="195">
        <v>4</v>
      </c>
      <c r="S20" s="195">
        <v>5</v>
      </c>
      <c r="T20" s="195">
        <v>4</v>
      </c>
      <c r="U20" s="195">
        <v>4</v>
      </c>
      <c r="V20" s="195">
        <v>4</v>
      </c>
      <c r="W20" s="195"/>
      <c r="X20" s="195"/>
      <c r="Y20" s="196"/>
      <c r="Z20" s="466"/>
      <c r="AA20" s="84">
        <v>3</v>
      </c>
      <c r="AB20" s="196">
        <v>4</v>
      </c>
      <c r="AC20" s="196">
        <v>3</v>
      </c>
      <c r="AD20" s="435">
        <v>4</v>
      </c>
    </row>
    <row r="21" spans="1:30" s="245" customFormat="1" ht="11.25">
      <c r="A21" s="116" t="s">
        <v>189</v>
      </c>
      <c r="B21" s="227">
        <v>7</v>
      </c>
      <c r="C21" s="195">
        <v>3</v>
      </c>
      <c r="D21" s="227">
        <v>4</v>
      </c>
      <c r="E21" s="195">
        <v>5</v>
      </c>
      <c r="F21" s="195">
        <v>6</v>
      </c>
      <c r="G21" s="195">
        <v>5</v>
      </c>
      <c r="H21" s="195">
        <v>5</v>
      </c>
      <c r="I21" s="195">
        <v>3</v>
      </c>
      <c r="J21" s="195">
        <v>4</v>
      </c>
      <c r="K21" s="195">
        <v>6</v>
      </c>
      <c r="L21" s="195">
        <v>11</v>
      </c>
      <c r="M21" s="196">
        <v>4</v>
      </c>
      <c r="N21" s="227">
        <v>4</v>
      </c>
      <c r="O21" s="195">
        <v>2</v>
      </c>
      <c r="P21" s="227">
        <v>3</v>
      </c>
      <c r="Q21" s="195">
        <v>3</v>
      </c>
      <c r="R21" s="195">
        <v>2</v>
      </c>
      <c r="S21" s="195">
        <v>1</v>
      </c>
      <c r="T21" s="195">
        <v>0</v>
      </c>
      <c r="U21" s="195">
        <v>0</v>
      </c>
      <c r="V21" s="195">
        <v>0</v>
      </c>
      <c r="W21" s="195"/>
      <c r="X21" s="195"/>
      <c r="Y21" s="196"/>
      <c r="Z21" s="466"/>
      <c r="AA21" s="84">
        <v>1</v>
      </c>
      <c r="AB21" s="196">
        <v>3</v>
      </c>
      <c r="AC21" s="196">
        <v>4</v>
      </c>
      <c r="AD21" s="435">
        <v>0</v>
      </c>
    </row>
    <row r="22" spans="1:30" s="245" customFormat="1" ht="11.25">
      <c r="A22" s="116" t="s">
        <v>235</v>
      </c>
      <c r="B22" s="227">
        <v>22</v>
      </c>
      <c r="C22" s="195">
        <v>24</v>
      </c>
      <c r="D22" s="227">
        <v>21</v>
      </c>
      <c r="E22" s="195">
        <v>21</v>
      </c>
      <c r="F22" s="195">
        <v>22</v>
      </c>
      <c r="G22" s="195">
        <v>23</v>
      </c>
      <c r="H22" s="195">
        <v>24</v>
      </c>
      <c r="I22" s="195">
        <v>27</v>
      </c>
      <c r="J22" s="195">
        <v>23</v>
      </c>
      <c r="K22" s="195">
        <v>23</v>
      </c>
      <c r="L22" s="195">
        <v>23</v>
      </c>
      <c r="M22" s="196">
        <v>22</v>
      </c>
      <c r="N22" s="227">
        <v>28</v>
      </c>
      <c r="O22" s="195">
        <v>23</v>
      </c>
      <c r="P22" s="227">
        <v>25</v>
      </c>
      <c r="Q22" s="195">
        <v>23</v>
      </c>
      <c r="R22" s="195">
        <v>26</v>
      </c>
      <c r="S22" s="195">
        <v>21</v>
      </c>
      <c r="T22" s="195">
        <v>27</v>
      </c>
      <c r="U22" s="195">
        <v>30</v>
      </c>
      <c r="V22" s="195">
        <v>29</v>
      </c>
      <c r="W22" s="195"/>
      <c r="X22" s="195"/>
      <c r="Y22" s="196"/>
      <c r="Z22" s="466"/>
      <c r="AA22" s="84">
        <v>14</v>
      </c>
      <c r="AB22" s="196">
        <v>19</v>
      </c>
      <c r="AC22" s="196">
        <v>22</v>
      </c>
      <c r="AD22" s="435">
        <v>29</v>
      </c>
    </row>
    <row r="23" spans="1:30" s="245" customFormat="1" ht="11.25">
      <c r="A23" s="116" t="s">
        <v>190</v>
      </c>
      <c r="B23" s="227">
        <v>15</v>
      </c>
      <c r="C23" s="195">
        <v>14</v>
      </c>
      <c r="D23" s="227">
        <v>15</v>
      </c>
      <c r="E23" s="195">
        <v>12</v>
      </c>
      <c r="F23" s="195">
        <v>14</v>
      </c>
      <c r="G23" s="195">
        <v>10</v>
      </c>
      <c r="H23" s="195">
        <v>12</v>
      </c>
      <c r="I23" s="195">
        <v>12</v>
      </c>
      <c r="J23" s="195">
        <v>11</v>
      </c>
      <c r="K23" s="195">
        <v>12</v>
      </c>
      <c r="L23" s="195">
        <v>19</v>
      </c>
      <c r="M23" s="196">
        <v>18</v>
      </c>
      <c r="N23" s="227">
        <v>16</v>
      </c>
      <c r="O23" s="195">
        <v>18</v>
      </c>
      <c r="P23" s="227">
        <v>20</v>
      </c>
      <c r="Q23" s="195">
        <v>23</v>
      </c>
      <c r="R23" s="195">
        <v>25</v>
      </c>
      <c r="S23" s="195">
        <v>22</v>
      </c>
      <c r="T23" s="195">
        <v>24</v>
      </c>
      <c r="U23" s="195">
        <v>24</v>
      </c>
      <c r="V23" s="195">
        <v>23</v>
      </c>
      <c r="W23" s="195"/>
      <c r="X23" s="195"/>
      <c r="Y23" s="196"/>
      <c r="Z23" s="466"/>
      <c r="AA23" s="84">
        <v>14</v>
      </c>
      <c r="AB23" s="196">
        <v>15</v>
      </c>
      <c r="AC23" s="196">
        <v>18</v>
      </c>
      <c r="AD23" s="435">
        <v>23</v>
      </c>
    </row>
    <row r="24" spans="1:30" s="245" customFormat="1" ht="11.25">
      <c r="A24" s="116" t="s">
        <v>191</v>
      </c>
      <c r="B24" s="227">
        <v>2</v>
      </c>
      <c r="C24" s="195">
        <v>2</v>
      </c>
      <c r="D24" s="227">
        <v>2</v>
      </c>
      <c r="E24" s="195">
        <v>1</v>
      </c>
      <c r="F24" s="195">
        <v>1</v>
      </c>
      <c r="G24" s="195">
        <v>1</v>
      </c>
      <c r="H24" s="195">
        <v>1</v>
      </c>
      <c r="I24" s="195">
        <v>1</v>
      </c>
      <c r="J24" s="195">
        <v>1</v>
      </c>
      <c r="K24" s="195">
        <v>1</v>
      </c>
      <c r="L24" s="195">
        <v>1</v>
      </c>
      <c r="M24" s="196">
        <v>1</v>
      </c>
      <c r="N24" s="227">
        <v>1</v>
      </c>
      <c r="O24" s="195">
        <v>1</v>
      </c>
      <c r="P24" s="227">
        <v>1</v>
      </c>
      <c r="Q24" s="195">
        <v>1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  <c r="W24" s="195"/>
      <c r="X24" s="195"/>
      <c r="Y24" s="196"/>
      <c r="Z24" s="466"/>
      <c r="AA24" s="84">
        <v>0</v>
      </c>
      <c r="AB24" s="196">
        <v>1</v>
      </c>
      <c r="AC24" s="196">
        <v>1</v>
      </c>
      <c r="AD24" s="435">
        <v>0</v>
      </c>
    </row>
    <row r="25" spans="1:30" s="245" customFormat="1" ht="11.25">
      <c r="A25" s="116" t="s">
        <v>192</v>
      </c>
      <c r="B25" s="227">
        <v>47</v>
      </c>
      <c r="C25" s="195">
        <v>52</v>
      </c>
      <c r="D25" s="227">
        <v>45</v>
      </c>
      <c r="E25" s="195">
        <v>45</v>
      </c>
      <c r="F25" s="195">
        <v>51</v>
      </c>
      <c r="G25" s="195">
        <v>50</v>
      </c>
      <c r="H25" s="195">
        <v>46</v>
      </c>
      <c r="I25" s="195">
        <v>37</v>
      </c>
      <c r="J25" s="195">
        <v>37</v>
      </c>
      <c r="K25" s="195">
        <v>36</v>
      </c>
      <c r="L25" s="195">
        <v>41</v>
      </c>
      <c r="M25" s="196">
        <v>40</v>
      </c>
      <c r="N25" s="227">
        <v>36</v>
      </c>
      <c r="O25" s="195">
        <v>42</v>
      </c>
      <c r="P25" s="227">
        <v>43</v>
      </c>
      <c r="Q25" s="195">
        <v>40</v>
      </c>
      <c r="R25" s="195">
        <v>38</v>
      </c>
      <c r="S25" s="195">
        <v>41</v>
      </c>
      <c r="T25" s="195">
        <v>42</v>
      </c>
      <c r="U25" s="195">
        <v>40</v>
      </c>
      <c r="V25" s="195">
        <v>34</v>
      </c>
      <c r="W25" s="195"/>
      <c r="X25" s="195"/>
      <c r="Y25" s="196"/>
      <c r="Z25" s="466"/>
      <c r="AA25" s="84">
        <v>19</v>
      </c>
      <c r="AB25" s="196">
        <v>47</v>
      </c>
      <c r="AC25" s="196">
        <v>40</v>
      </c>
      <c r="AD25" s="435">
        <v>34</v>
      </c>
    </row>
    <row r="26" spans="1:30" s="245" customFormat="1" ht="11.25">
      <c r="A26" s="116" t="s">
        <v>193</v>
      </c>
      <c r="B26" s="227">
        <v>50</v>
      </c>
      <c r="C26" s="195">
        <v>39</v>
      </c>
      <c r="D26" s="227">
        <v>36</v>
      </c>
      <c r="E26" s="195">
        <v>36</v>
      </c>
      <c r="F26" s="195">
        <v>36</v>
      </c>
      <c r="G26" s="195">
        <v>37</v>
      </c>
      <c r="H26" s="195">
        <v>37</v>
      </c>
      <c r="I26" s="195">
        <v>37</v>
      </c>
      <c r="J26" s="195">
        <v>35</v>
      </c>
      <c r="K26" s="195">
        <v>39</v>
      </c>
      <c r="L26" s="195">
        <v>42</v>
      </c>
      <c r="M26" s="196">
        <v>43</v>
      </c>
      <c r="N26" s="227">
        <v>40</v>
      </c>
      <c r="O26" s="195">
        <v>44</v>
      </c>
      <c r="P26" s="227">
        <v>43</v>
      </c>
      <c r="Q26" s="195">
        <v>52</v>
      </c>
      <c r="R26" s="195">
        <v>50</v>
      </c>
      <c r="S26" s="195">
        <v>40</v>
      </c>
      <c r="T26" s="195">
        <v>37</v>
      </c>
      <c r="U26" s="195">
        <v>35</v>
      </c>
      <c r="V26" s="195">
        <v>37</v>
      </c>
      <c r="W26" s="195"/>
      <c r="X26" s="195"/>
      <c r="Y26" s="196"/>
      <c r="Z26" s="466"/>
      <c r="AA26" s="84">
        <v>50</v>
      </c>
      <c r="AB26" s="196">
        <v>55</v>
      </c>
      <c r="AC26" s="196">
        <v>43</v>
      </c>
      <c r="AD26" s="435">
        <v>37</v>
      </c>
    </row>
    <row r="27" spans="1:30" s="245" customFormat="1" ht="11.25">
      <c r="A27" s="116" t="s">
        <v>236</v>
      </c>
      <c r="B27" s="227">
        <v>3</v>
      </c>
      <c r="C27" s="195">
        <v>3</v>
      </c>
      <c r="D27" s="227">
        <v>3</v>
      </c>
      <c r="E27" s="195">
        <v>5</v>
      </c>
      <c r="F27" s="195">
        <v>4</v>
      </c>
      <c r="G27" s="195">
        <v>5</v>
      </c>
      <c r="H27" s="195">
        <v>5</v>
      </c>
      <c r="I27" s="195">
        <v>5</v>
      </c>
      <c r="J27" s="195">
        <v>2</v>
      </c>
      <c r="K27" s="195">
        <v>2</v>
      </c>
      <c r="L27" s="195">
        <v>2</v>
      </c>
      <c r="M27" s="196">
        <v>2</v>
      </c>
      <c r="N27" s="227">
        <v>2</v>
      </c>
      <c r="O27" s="195">
        <v>2</v>
      </c>
      <c r="P27" s="227">
        <v>3</v>
      </c>
      <c r="Q27" s="195">
        <v>2</v>
      </c>
      <c r="R27" s="195">
        <v>2</v>
      </c>
      <c r="S27" s="195">
        <v>2</v>
      </c>
      <c r="T27" s="195">
        <v>2</v>
      </c>
      <c r="U27" s="195">
        <v>1</v>
      </c>
      <c r="V27" s="195">
        <v>1</v>
      </c>
      <c r="W27" s="195"/>
      <c r="X27" s="195"/>
      <c r="Y27" s="196"/>
      <c r="Z27" s="466"/>
      <c r="AA27" s="84">
        <v>2</v>
      </c>
      <c r="AB27" s="196">
        <v>3</v>
      </c>
      <c r="AC27" s="196">
        <v>2</v>
      </c>
      <c r="AD27" s="435">
        <v>1</v>
      </c>
    </row>
    <row r="28" spans="1:30" s="245" customFormat="1" ht="11.25">
      <c r="A28" s="127" t="s">
        <v>194</v>
      </c>
      <c r="B28" s="227">
        <v>25</v>
      </c>
      <c r="C28" s="195">
        <v>28</v>
      </c>
      <c r="D28" s="227">
        <v>25</v>
      </c>
      <c r="E28" s="195">
        <v>20</v>
      </c>
      <c r="F28" s="195">
        <v>18</v>
      </c>
      <c r="G28" s="195">
        <v>17</v>
      </c>
      <c r="H28" s="195">
        <v>16</v>
      </c>
      <c r="I28" s="195">
        <v>20</v>
      </c>
      <c r="J28" s="195">
        <v>21</v>
      </c>
      <c r="K28" s="195">
        <v>24</v>
      </c>
      <c r="L28" s="195">
        <v>23</v>
      </c>
      <c r="M28" s="196">
        <v>17</v>
      </c>
      <c r="N28" s="227">
        <v>19</v>
      </c>
      <c r="O28" s="195">
        <v>16</v>
      </c>
      <c r="P28" s="227">
        <v>15</v>
      </c>
      <c r="Q28" s="195">
        <v>22</v>
      </c>
      <c r="R28" s="195">
        <v>17</v>
      </c>
      <c r="S28" s="195">
        <v>15</v>
      </c>
      <c r="T28" s="195">
        <v>13</v>
      </c>
      <c r="U28" s="195">
        <v>17</v>
      </c>
      <c r="V28" s="195">
        <v>16</v>
      </c>
      <c r="W28" s="195"/>
      <c r="X28" s="195"/>
      <c r="Y28" s="196"/>
      <c r="Z28" s="466"/>
      <c r="AA28" s="84">
        <v>18</v>
      </c>
      <c r="AB28" s="196">
        <v>32</v>
      </c>
      <c r="AC28" s="196">
        <v>17</v>
      </c>
      <c r="AD28" s="435">
        <v>16</v>
      </c>
    </row>
    <row r="29" spans="1:30" s="245" customFormat="1" ht="11.25">
      <c r="A29" s="129" t="s">
        <v>195</v>
      </c>
      <c r="B29" s="234">
        <v>10</v>
      </c>
      <c r="C29" s="467">
        <v>10</v>
      </c>
      <c r="D29" s="233">
        <v>10</v>
      </c>
      <c r="E29" s="467">
        <v>12</v>
      </c>
      <c r="F29" s="467">
        <v>15</v>
      </c>
      <c r="G29" s="467">
        <v>16</v>
      </c>
      <c r="H29" s="467">
        <v>16</v>
      </c>
      <c r="I29" s="467">
        <v>14</v>
      </c>
      <c r="J29" s="195">
        <v>14</v>
      </c>
      <c r="K29" s="467">
        <v>14</v>
      </c>
      <c r="L29" s="467">
        <v>14</v>
      </c>
      <c r="M29" s="468">
        <v>16</v>
      </c>
      <c r="N29" s="227">
        <v>16</v>
      </c>
      <c r="O29" s="467">
        <v>15</v>
      </c>
      <c r="P29" s="233">
        <v>14</v>
      </c>
      <c r="Q29" s="467">
        <v>15</v>
      </c>
      <c r="R29" s="467">
        <v>11</v>
      </c>
      <c r="S29" s="467">
        <v>9</v>
      </c>
      <c r="T29" s="467">
        <v>8</v>
      </c>
      <c r="U29" s="467">
        <v>7</v>
      </c>
      <c r="V29" s="195">
        <v>7</v>
      </c>
      <c r="W29" s="467"/>
      <c r="X29" s="467"/>
      <c r="Y29" s="468"/>
      <c r="Z29" s="469"/>
      <c r="AA29" s="232">
        <v>6</v>
      </c>
      <c r="AB29" s="468">
        <v>10</v>
      </c>
      <c r="AC29" s="468">
        <v>16</v>
      </c>
      <c r="AD29" s="470">
        <v>7</v>
      </c>
    </row>
    <row r="30" spans="1:30" s="245" customFormat="1" ht="12" thickBot="1">
      <c r="A30" s="440" t="s">
        <v>289</v>
      </c>
      <c r="B30" s="471">
        <f aca="true" t="shared" si="0" ref="B30:Y30">IF(SUM(B17:B29)&gt;0,SUM(B17:B29),IF(SUM(B17:B29)&lt;0,SUM(B17:B29),IF(COUNTBLANK(B17:B29)=0,SUM(B17:B29),NA())))</f>
        <v>225</v>
      </c>
      <c r="C30" s="471">
        <f t="shared" si="0"/>
        <v>221</v>
      </c>
      <c r="D30" s="471">
        <f t="shared" si="0"/>
        <v>208</v>
      </c>
      <c r="E30" s="471">
        <f t="shared" si="0"/>
        <v>206</v>
      </c>
      <c r="F30" s="471">
        <f t="shared" si="0"/>
        <v>216</v>
      </c>
      <c r="G30" s="471">
        <f t="shared" si="0"/>
        <v>214</v>
      </c>
      <c r="H30" s="471">
        <f t="shared" si="0"/>
        <v>210</v>
      </c>
      <c r="I30" s="471">
        <f t="shared" si="0"/>
        <v>204</v>
      </c>
      <c r="J30" s="472">
        <f t="shared" si="0"/>
        <v>192</v>
      </c>
      <c r="K30" s="471">
        <f t="shared" si="0"/>
        <v>200</v>
      </c>
      <c r="L30" s="471">
        <f t="shared" si="0"/>
        <v>220</v>
      </c>
      <c r="M30" s="473">
        <f t="shared" si="0"/>
        <v>198</v>
      </c>
      <c r="N30" s="472">
        <f t="shared" si="0"/>
        <v>193</v>
      </c>
      <c r="O30" s="471">
        <f t="shared" si="0"/>
        <v>198</v>
      </c>
      <c r="P30" s="471">
        <f t="shared" si="0"/>
        <v>210</v>
      </c>
      <c r="Q30" s="471">
        <f t="shared" si="0"/>
        <v>245</v>
      </c>
      <c r="R30" s="471">
        <f t="shared" si="0"/>
        <v>237</v>
      </c>
      <c r="S30" s="471">
        <f t="shared" si="0"/>
        <v>218</v>
      </c>
      <c r="T30" s="471">
        <f t="shared" si="0"/>
        <v>213</v>
      </c>
      <c r="U30" s="471">
        <f t="shared" si="0"/>
        <v>211</v>
      </c>
      <c r="V30" s="472">
        <f t="shared" si="0"/>
        <v>201</v>
      </c>
      <c r="W30" s="471" t="e">
        <f t="shared" si="0"/>
        <v>#N/A</v>
      </c>
      <c r="X30" s="471" t="e">
        <f t="shared" si="0"/>
        <v>#N/A</v>
      </c>
      <c r="Y30" s="474" t="e">
        <f t="shared" si="0"/>
        <v>#N/A</v>
      </c>
      <c r="Z30" s="469"/>
      <c r="AA30" s="475">
        <f>IF(SUM(AA17:AA29)&gt;0,SUM(AA17:AA29),IF(SUM(AA17:AA29)&lt;0,SUM(AA17:AA29),IF(COUNTBLANK(AA17:AA29)=0,SUM(AA17:AA29),NA())))</f>
        <v>158</v>
      </c>
      <c r="AB30" s="475">
        <f>IF(SUM(AB17:AB29)&gt;0,SUM(AB17:AB29),IF(SUM(AB17:AB29)&lt;0,SUM(AB17:AB29),IF(COUNTBLANK(AB17:AB29)=0,SUM(AB17:AB29),NA())))</f>
        <v>228</v>
      </c>
      <c r="AC30" s="475">
        <f>IF(SUM(AC17:AC29)&gt;0,SUM(AC17:AC29),IF(SUM(AC17:AC29)&lt;0,SUM(AC17:AC29),IF(COUNTBLANK(AC17:AC29)=0,SUM(AC17:AC29),NA())))</f>
        <v>198</v>
      </c>
      <c r="AD30" s="476">
        <f>IF(SUM(AD17:AD29)&gt;0,SUM(AD17:AD29),IF(SUM(AD17:AD29)&lt;0,SUM(AD17:AD29),IF(COUNTBLANK(AD17:AD29)=0,SUM(AD17:AD29),NA())))</f>
        <v>201</v>
      </c>
    </row>
    <row r="31" spans="1:30" s="73" customFormat="1" ht="12" thickTop="1">
      <c r="A31" s="477" t="s">
        <v>288</v>
      </c>
      <c r="B31" s="478"/>
      <c r="C31" s="478"/>
      <c r="D31" s="478"/>
      <c r="E31" s="478"/>
      <c r="F31" s="479"/>
      <c r="G31" s="479"/>
      <c r="H31" s="479"/>
      <c r="I31" s="479"/>
      <c r="J31" s="479"/>
      <c r="K31" s="479"/>
      <c r="L31" s="479"/>
      <c r="M31" s="480"/>
      <c r="N31" s="478"/>
      <c r="O31" s="478"/>
      <c r="P31" s="478"/>
      <c r="Q31" s="478"/>
      <c r="R31" s="479"/>
      <c r="S31" s="479"/>
      <c r="T31" s="479"/>
      <c r="U31" s="479"/>
      <c r="V31" s="479"/>
      <c r="W31" s="479"/>
      <c r="X31" s="479"/>
      <c r="Y31" s="480"/>
      <c r="Z31" s="481"/>
      <c r="AA31" s="481"/>
      <c r="AB31" s="481"/>
      <c r="AC31" s="482"/>
      <c r="AD31" s="482"/>
    </row>
    <row r="32" spans="1:30" s="245" customFormat="1" ht="11.25">
      <c r="A32" s="116" t="s">
        <v>231</v>
      </c>
      <c r="B32" s="227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6">
        <v>0</v>
      </c>
      <c r="N32" s="227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/>
      <c r="X32" s="195"/>
      <c r="Y32" s="196"/>
      <c r="Z32" s="466"/>
      <c r="AA32" s="84">
        <v>0</v>
      </c>
      <c r="AB32" s="435">
        <v>0</v>
      </c>
      <c r="AC32" s="435">
        <v>0</v>
      </c>
      <c r="AD32" s="435">
        <v>0</v>
      </c>
    </row>
    <row r="33" spans="1:30" s="245" customFormat="1" ht="11.25">
      <c r="A33" s="116" t="s">
        <v>232</v>
      </c>
      <c r="B33" s="227">
        <v>1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6">
        <v>0</v>
      </c>
      <c r="N33" s="227">
        <v>0</v>
      </c>
      <c r="O33" s="195">
        <v>0</v>
      </c>
      <c r="P33" s="195">
        <v>0</v>
      </c>
      <c r="Q33" s="195">
        <v>1</v>
      </c>
      <c r="R33" s="195">
        <v>1</v>
      </c>
      <c r="S33" s="195">
        <v>1</v>
      </c>
      <c r="T33" s="195">
        <v>2</v>
      </c>
      <c r="U33" s="195">
        <v>2</v>
      </c>
      <c r="V33" s="195">
        <v>2</v>
      </c>
      <c r="W33" s="195"/>
      <c r="X33" s="195"/>
      <c r="Y33" s="196"/>
      <c r="Z33" s="466"/>
      <c r="AA33" s="84">
        <v>2</v>
      </c>
      <c r="AB33" s="435">
        <v>1</v>
      </c>
      <c r="AC33" s="435">
        <v>0</v>
      </c>
      <c r="AD33" s="435">
        <v>2</v>
      </c>
    </row>
    <row r="34" spans="1:30" s="245" customFormat="1" ht="11.25">
      <c r="A34" s="116" t="s">
        <v>233</v>
      </c>
      <c r="B34" s="227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6">
        <v>0</v>
      </c>
      <c r="N34" s="227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/>
      <c r="X34" s="195"/>
      <c r="Y34" s="196"/>
      <c r="Z34" s="466"/>
      <c r="AA34" s="84">
        <v>0</v>
      </c>
      <c r="AB34" s="435">
        <v>0</v>
      </c>
      <c r="AC34" s="435">
        <v>0</v>
      </c>
      <c r="AD34" s="435">
        <v>0</v>
      </c>
    </row>
    <row r="35" spans="1:30" s="245" customFormat="1" ht="11.25">
      <c r="A35" s="124" t="s">
        <v>234</v>
      </c>
      <c r="B35" s="227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6">
        <v>0</v>
      </c>
      <c r="N35" s="227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195">
        <v>0</v>
      </c>
      <c r="V35" s="195">
        <v>0</v>
      </c>
      <c r="W35" s="195"/>
      <c r="X35" s="195"/>
      <c r="Y35" s="196"/>
      <c r="Z35" s="466"/>
      <c r="AA35" s="84">
        <v>0</v>
      </c>
      <c r="AB35" s="435">
        <v>0</v>
      </c>
      <c r="AC35" s="435">
        <v>0</v>
      </c>
      <c r="AD35" s="435">
        <v>0</v>
      </c>
    </row>
    <row r="36" spans="1:30" s="245" customFormat="1" ht="11.25">
      <c r="A36" s="116" t="s">
        <v>189</v>
      </c>
      <c r="B36" s="227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227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196"/>
      <c r="Z36" s="466"/>
      <c r="AA36" s="84">
        <v>0</v>
      </c>
      <c r="AB36" s="435">
        <v>0</v>
      </c>
      <c r="AC36" s="435">
        <v>0</v>
      </c>
      <c r="AD36" s="435">
        <v>0</v>
      </c>
    </row>
    <row r="37" spans="1:30" s="245" customFormat="1" ht="11.25">
      <c r="A37" s="116" t="s">
        <v>235</v>
      </c>
      <c r="B37" s="227">
        <v>2</v>
      </c>
      <c r="C37" s="195">
        <v>2</v>
      </c>
      <c r="D37" s="195">
        <v>1</v>
      </c>
      <c r="E37" s="195">
        <v>1</v>
      </c>
      <c r="F37" s="195">
        <v>1</v>
      </c>
      <c r="G37" s="195">
        <v>1</v>
      </c>
      <c r="H37" s="195">
        <v>1</v>
      </c>
      <c r="I37" s="195">
        <v>1</v>
      </c>
      <c r="J37" s="195">
        <v>1</v>
      </c>
      <c r="K37" s="195">
        <v>0</v>
      </c>
      <c r="L37" s="195">
        <v>0</v>
      </c>
      <c r="M37" s="196">
        <v>0</v>
      </c>
      <c r="N37" s="227">
        <v>1</v>
      </c>
      <c r="O37" s="195">
        <v>1</v>
      </c>
      <c r="P37" s="195">
        <v>1</v>
      </c>
      <c r="Q37" s="195">
        <v>1</v>
      </c>
      <c r="R37" s="195">
        <v>1</v>
      </c>
      <c r="S37" s="195">
        <v>1</v>
      </c>
      <c r="T37" s="195">
        <v>1</v>
      </c>
      <c r="U37" s="195">
        <v>1</v>
      </c>
      <c r="V37" s="195">
        <v>1</v>
      </c>
      <c r="W37" s="195"/>
      <c r="X37" s="195"/>
      <c r="Y37" s="196"/>
      <c r="Z37" s="466"/>
      <c r="AA37" s="84">
        <v>2</v>
      </c>
      <c r="AB37" s="435">
        <v>2</v>
      </c>
      <c r="AC37" s="435">
        <v>0</v>
      </c>
      <c r="AD37" s="435">
        <v>1</v>
      </c>
    </row>
    <row r="38" spans="1:30" s="437" customFormat="1" ht="11.25">
      <c r="A38" s="116" t="s">
        <v>190</v>
      </c>
      <c r="B38" s="227">
        <v>2</v>
      </c>
      <c r="C38" s="195">
        <v>2</v>
      </c>
      <c r="D38" s="195">
        <v>2</v>
      </c>
      <c r="E38" s="195">
        <v>1</v>
      </c>
      <c r="F38" s="195">
        <v>2</v>
      </c>
      <c r="G38" s="195">
        <v>1</v>
      </c>
      <c r="H38" s="195">
        <v>1</v>
      </c>
      <c r="I38" s="195">
        <v>0</v>
      </c>
      <c r="J38" s="195">
        <v>0</v>
      </c>
      <c r="K38" s="195">
        <v>0</v>
      </c>
      <c r="L38" s="195">
        <v>0</v>
      </c>
      <c r="M38" s="196">
        <v>0</v>
      </c>
      <c r="N38" s="227">
        <v>0</v>
      </c>
      <c r="O38" s="195">
        <v>0</v>
      </c>
      <c r="P38" s="195">
        <v>0</v>
      </c>
      <c r="Q38" s="195">
        <v>0</v>
      </c>
      <c r="R38" s="195">
        <v>0</v>
      </c>
      <c r="S38" s="195">
        <v>0</v>
      </c>
      <c r="T38" s="195">
        <v>0</v>
      </c>
      <c r="U38" s="195">
        <v>0</v>
      </c>
      <c r="V38" s="195">
        <v>0</v>
      </c>
      <c r="W38" s="195"/>
      <c r="X38" s="195"/>
      <c r="Y38" s="196"/>
      <c r="Z38" s="466"/>
      <c r="AA38" s="84">
        <v>1</v>
      </c>
      <c r="AB38" s="435">
        <v>2</v>
      </c>
      <c r="AC38" s="435">
        <v>0</v>
      </c>
      <c r="AD38" s="435">
        <v>0</v>
      </c>
    </row>
    <row r="39" spans="1:30" s="245" customFormat="1" ht="11.25">
      <c r="A39" s="116" t="s">
        <v>191</v>
      </c>
      <c r="B39" s="227">
        <v>0</v>
      </c>
      <c r="C39" s="195">
        <v>0</v>
      </c>
      <c r="D39" s="195">
        <v>0</v>
      </c>
      <c r="E39" s="195">
        <v>0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227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0</v>
      </c>
      <c r="U39" s="195">
        <v>0</v>
      </c>
      <c r="V39" s="195">
        <v>0</v>
      </c>
      <c r="W39" s="195"/>
      <c r="X39" s="195"/>
      <c r="Y39" s="196"/>
      <c r="Z39" s="466"/>
      <c r="AA39" s="84">
        <v>0</v>
      </c>
      <c r="AB39" s="435">
        <v>0</v>
      </c>
      <c r="AC39" s="435">
        <v>1</v>
      </c>
      <c r="AD39" s="435">
        <v>0</v>
      </c>
    </row>
    <row r="40" spans="1:30" s="245" customFormat="1" ht="11.25">
      <c r="A40" s="116" t="s">
        <v>192</v>
      </c>
      <c r="B40" s="227">
        <v>1</v>
      </c>
      <c r="C40" s="195">
        <v>1</v>
      </c>
      <c r="D40" s="195">
        <v>1</v>
      </c>
      <c r="E40" s="195">
        <v>1</v>
      </c>
      <c r="F40" s="195">
        <v>1</v>
      </c>
      <c r="G40" s="195">
        <v>1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6">
        <v>0</v>
      </c>
      <c r="N40" s="227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0</v>
      </c>
      <c r="U40" s="195">
        <v>0</v>
      </c>
      <c r="V40" s="195">
        <v>0</v>
      </c>
      <c r="W40" s="195"/>
      <c r="X40" s="195"/>
      <c r="Y40" s="196"/>
      <c r="Z40" s="466"/>
      <c r="AA40" s="84">
        <v>0</v>
      </c>
      <c r="AB40" s="435">
        <v>1</v>
      </c>
      <c r="AC40" s="435">
        <v>0</v>
      </c>
      <c r="AD40" s="435">
        <v>0</v>
      </c>
    </row>
    <row r="41" spans="1:30" s="245" customFormat="1" ht="11.25">
      <c r="A41" s="116" t="s">
        <v>193</v>
      </c>
      <c r="B41" s="227">
        <v>0</v>
      </c>
      <c r="C41" s="195">
        <v>0</v>
      </c>
      <c r="D41" s="195">
        <v>1</v>
      </c>
      <c r="E41" s="195">
        <v>1</v>
      </c>
      <c r="F41" s="195">
        <v>1</v>
      </c>
      <c r="G41" s="195">
        <v>0</v>
      </c>
      <c r="H41" s="195">
        <v>0</v>
      </c>
      <c r="I41" s="195">
        <v>0</v>
      </c>
      <c r="J41" s="195">
        <v>0</v>
      </c>
      <c r="K41" s="195">
        <v>0</v>
      </c>
      <c r="L41" s="195">
        <v>0</v>
      </c>
      <c r="M41" s="196">
        <v>0</v>
      </c>
      <c r="N41" s="227">
        <v>0</v>
      </c>
      <c r="O41" s="195">
        <v>0</v>
      </c>
      <c r="P41" s="195">
        <v>0</v>
      </c>
      <c r="Q41" s="195">
        <v>0</v>
      </c>
      <c r="R41" s="195">
        <v>0</v>
      </c>
      <c r="S41" s="195">
        <v>0</v>
      </c>
      <c r="T41" s="195">
        <v>1</v>
      </c>
      <c r="U41" s="195">
        <v>1</v>
      </c>
      <c r="V41" s="195">
        <v>1</v>
      </c>
      <c r="W41" s="195"/>
      <c r="X41" s="195"/>
      <c r="Y41" s="196"/>
      <c r="Z41" s="466"/>
      <c r="AA41" s="84">
        <v>2</v>
      </c>
      <c r="AB41" s="435">
        <v>0</v>
      </c>
      <c r="AC41" s="435">
        <v>0</v>
      </c>
      <c r="AD41" s="435">
        <v>1</v>
      </c>
    </row>
    <row r="42" spans="1:30" s="245" customFormat="1" ht="11.25">
      <c r="A42" s="116" t="s">
        <v>236</v>
      </c>
      <c r="B42" s="227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196">
        <v>0</v>
      </c>
      <c r="N42" s="227">
        <v>0</v>
      </c>
      <c r="O42" s="195">
        <v>0</v>
      </c>
      <c r="P42" s="195">
        <v>0</v>
      </c>
      <c r="Q42" s="195">
        <v>0</v>
      </c>
      <c r="R42" s="195">
        <v>0</v>
      </c>
      <c r="S42" s="195">
        <v>0</v>
      </c>
      <c r="T42" s="195">
        <v>0</v>
      </c>
      <c r="U42" s="195">
        <v>0</v>
      </c>
      <c r="V42" s="195">
        <v>0</v>
      </c>
      <c r="W42" s="195"/>
      <c r="X42" s="195"/>
      <c r="Y42" s="196"/>
      <c r="Z42" s="466"/>
      <c r="AA42" s="84">
        <v>0</v>
      </c>
      <c r="AB42" s="435">
        <v>0</v>
      </c>
      <c r="AC42" s="435">
        <v>0</v>
      </c>
      <c r="AD42" s="435">
        <v>0</v>
      </c>
    </row>
    <row r="43" spans="1:30" s="245" customFormat="1" ht="11.25">
      <c r="A43" s="127" t="s">
        <v>194</v>
      </c>
      <c r="B43" s="227">
        <v>0</v>
      </c>
      <c r="C43" s="195">
        <v>0</v>
      </c>
      <c r="D43" s="195">
        <v>0</v>
      </c>
      <c r="E43" s="195">
        <v>0</v>
      </c>
      <c r="F43" s="195">
        <v>0</v>
      </c>
      <c r="G43" s="195">
        <v>1</v>
      </c>
      <c r="H43" s="195">
        <v>1</v>
      </c>
      <c r="I43" s="195">
        <v>2</v>
      </c>
      <c r="J43" s="195">
        <v>2</v>
      </c>
      <c r="K43" s="195">
        <v>2</v>
      </c>
      <c r="L43" s="195">
        <v>2</v>
      </c>
      <c r="M43" s="196">
        <v>2</v>
      </c>
      <c r="N43" s="227">
        <v>2</v>
      </c>
      <c r="O43" s="195">
        <v>2</v>
      </c>
      <c r="P43" s="195">
        <v>2</v>
      </c>
      <c r="Q43" s="195">
        <v>2</v>
      </c>
      <c r="R43" s="195">
        <v>2</v>
      </c>
      <c r="S43" s="195">
        <v>2</v>
      </c>
      <c r="T43" s="195">
        <v>2</v>
      </c>
      <c r="U43" s="195">
        <v>1</v>
      </c>
      <c r="V43" s="195">
        <v>2</v>
      </c>
      <c r="W43" s="195"/>
      <c r="X43" s="195"/>
      <c r="Y43" s="196"/>
      <c r="Z43" s="466"/>
      <c r="AA43" s="84">
        <v>1</v>
      </c>
      <c r="AB43" s="435">
        <v>0</v>
      </c>
      <c r="AC43" s="435">
        <v>2</v>
      </c>
      <c r="AD43" s="435">
        <v>2</v>
      </c>
    </row>
    <row r="44" spans="1:30" s="245" customFormat="1" ht="11.25">
      <c r="A44" s="127" t="s">
        <v>195</v>
      </c>
      <c r="B44" s="227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1</v>
      </c>
      <c r="J44" s="195">
        <v>1</v>
      </c>
      <c r="K44" s="195">
        <v>1</v>
      </c>
      <c r="L44" s="467">
        <v>1</v>
      </c>
      <c r="M44" s="468">
        <v>1</v>
      </c>
      <c r="N44" s="227">
        <v>1</v>
      </c>
      <c r="O44" s="195">
        <v>1</v>
      </c>
      <c r="P44" s="195">
        <v>1</v>
      </c>
      <c r="Q44" s="195">
        <v>1</v>
      </c>
      <c r="R44" s="195">
        <v>1</v>
      </c>
      <c r="S44" s="195">
        <v>1</v>
      </c>
      <c r="T44" s="195">
        <v>1</v>
      </c>
      <c r="U44" s="195">
        <v>1</v>
      </c>
      <c r="V44" s="195">
        <v>1</v>
      </c>
      <c r="W44" s="195"/>
      <c r="X44" s="195"/>
      <c r="Y44" s="196"/>
      <c r="Z44" s="469"/>
      <c r="AA44" s="232">
        <v>0</v>
      </c>
      <c r="AB44" s="470">
        <v>0</v>
      </c>
      <c r="AC44" s="470">
        <v>1</v>
      </c>
      <c r="AD44" s="470">
        <v>1</v>
      </c>
    </row>
    <row r="45" spans="1:30" s="245" customFormat="1" ht="12" thickBot="1">
      <c r="A45" s="440" t="s">
        <v>290</v>
      </c>
      <c r="B45" s="472">
        <f aca="true" t="shared" si="1" ref="B45:Y45">IF(SUM(B32:B44)&gt;0,SUM(B32:B44),IF(SUM(B32:B44)&lt;0,SUM(B32:B44),IF(COUNTBLANK(B32:B44)=0,SUM(B32:B44),NA())))</f>
        <v>6</v>
      </c>
      <c r="C45" s="472">
        <f t="shared" si="1"/>
        <v>5</v>
      </c>
      <c r="D45" s="472">
        <f t="shared" si="1"/>
        <v>5</v>
      </c>
      <c r="E45" s="472">
        <f t="shared" si="1"/>
        <v>4</v>
      </c>
      <c r="F45" s="472">
        <f t="shared" si="1"/>
        <v>6</v>
      </c>
      <c r="G45" s="472">
        <f t="shared" si="1"/>
        <v>5</v>
      </c>
      <c r="H45" s="472">
        <f t="shared" si="1"/>
        <v>4</v>
      </c>
      <c r="I45" s="472">
        <f t="shared" si="1"/>
        <v>5</v>
      </c>
      <c r="J45" s="472">
        <f t="shared" si="1"/>
        <v>5</v>
      </c>
      <c r="K45" s="472">
        <f t="shared" si="1"/>
        <v>4</v>
      </c>
      <c r="L45" s="471">
        <f t="shared" si="1"/>
        <v>4</v>
      </c>
      <c r="M45" s="473">
        <f t="shared" si="1"/>
        <v>4</v>
      </c>
      <c r="N45" s="472">
        <f t="shared" si="1"/>
        <v>5</v>
      </c>
      <c r="O45" s="472">
        <f t="shared" si="1"/>
        <v>5</v>
      </c>
      <c r="P45" s="472">
        <f t="shared" si="1"/>
        <v>5</v>
      </c>
      <c r="Q45" s="472">
        <f t="shared" si="1"/>
        <v>6</v>
      </c>
      <c r="R45" s="472">
        <f t="shared" si="1"/>
        <v>6</v>
      </c>
      <c r="S45" s="472">
        <f t="shared" si="1"/>
        <v>6</v>
      </c>
      <c r="T45" s="472">
        <f t="shared" si="1"/>
        <v>7</v>
      </c>
      <c r="U45" s="472">
        <f t="shared" si="1"/>
        <v>6</v>
      </c>
      <c r="V45" s="472">
        <f t="shared" si="1"/>
        <v>7</v>
      </c>
      <c r="W45" s="472" t="e">
        <f t="shared" si="1"/>
        <v>#N/A</v>
      </c>
      <c r="X45" s="472" t="e">
        <f t="shared" si="1"/>
        <v>#N/A</v>
      </c>
      <c r="Y45" s="473" t="e">
        <f t="shared" si="1"/>
        <v>#N/A</v>
      </c>
      <c r="Z45" s="469"/>
      <c r="AA45" s="476">
        <f>IF(SUM(AA32:AA44)&gt;0,SUM(AA32:AA44),IF(SUM(AA32:AA44)&lt;0,SUM(AA32:AA44),IF(COUNTBLANK(AA32:AA44)=0,SUM(AA32:AA44),NA())))</f>
        <v>8</v>
      </c>
      <c r="AB45" s="476">
        <f>IF(SUM(AB32:AB44)&gt;0,SUM(AB32:AB44),IF(SUM(AB32:AB44)&lt;0,SUM(AB32:AB44),IF(COUNTBLANK(AB32:AB44)=0,SUM(AB32:AB44),NA())))</f>
        <v>6</v>
      </c>
      <c r="AC45" s="476">
        <f>IF(SUM(AC32:AC44)&gt;0,SUM(AC32:AC44),IF(SUM(AC32:AC44)&lt;0,SUM(AC32:AC44),IF(COUNTBLANK(AC32:AC44)=0,SUM(AC32:AC44),NA())))</f>
        <v>4</v>
      </c>
      <c r="AD45" s="476">
        <f>IF(SUM(AD32:AD44)&gt;0,SUM(AD32:AD44),IF(SUM(AD32:AD44)&lt;0,SUM(AD32:AD44),IF(COUNTBLANK(AD32:AD44)=0,SUM(AD32:AD44),NA())))</f>
        <v>7</v>
      </c>
    </row>
    <row r="46" spans="1:29" s="245" customFormat="1" ht="12" thickTop="1">
      <c r="A46" s="483"/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5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4"/>
      <c r="AC46" s="486"/>
    </row>
  </sheetData>
  <sheetProtection/>
  <mergeCells count="4">
    <mergeCell ref="N14:O14"/>
    <mergeCell ref="W14:X14"/>
    <mergeCell ref="K14:L14"/>
    <mergeCell ref="B14:C14"/>
  </mergeCells>
  <conditionalFormatting sqref="B45:Y45 B30:Y30 AA45:AD45 AA30:AD30">
    <cfRule type="expression" priority="1" dxfId="2" stopIfTrue="1">
      <formula>ISERROR(B30)</formula>
    </cfRule>
  </conditionalFormatting>
  <conditionalFormatting sqref="B46:AB46">
    <cfRule type="expression" priority="2" dxfId="0" stopIfTrue="1">
      <formula>NOT(ISBLANK(B46))</formula>
    </cfRule>
  </conditionalFormatting>
  <printOptions/>
  <pageMargins left="0" right="0" top="0.35433070866141736" bottom="0" header="0.2362204724409449" footer="0.5118110236220472"/>
  <pageSetup horizontalDpi="600" verticalDpi="600" orientation="landscape" paperSize="9" r:id="rId2"/>
  <headerFooter alignWithMargins="0">
    <oddFooter>&amp;L&amp;8&amp;F&amp;C&amp;8Page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workbookViewId="0" topLeftCell="B1">
      <selection activeCell="M41" sqref="M41"/>
    </sheetView>
  </sheetViews>
  <sheetFormatPr defaultColWidth="9.140625" defaultRowHeight="12.75"/>
  <cols>
    <col min="1" max="1" width="21.57421875" style="487" customWidth="1"/>
    <col min="2" max="25" width="4.28125" style="455" customWidth="1"/>
    <col min="26" max="26" width="1.421875" style="32" customWidth="1"/>
    <col min="27" max="30" width="5.28125" style="32" customWidth="1"/>
    <col min="31" max="16384" width="9.140625" style="32" customWidth="1"/>
  </cols>
  <sheetData>
    <row r="1" spans="1:29" s="27" customFormat="1" ht="12.75">
      <c r="A1" s="26" t="s">
        <v>58</v>
      </c>
      <c r="B1" s="455"/>
      <c r="C1" s="455"/>
      <c r="D1" s="216" t="s">
        <v>296</v>
      </c>
      <c r="E1" s="455"/>
      <c r="F1" s="216"/>
      <c r="G1" s="455"/>
      <c r="H1" s="455"/>
      <c r="I1" s="455"/>
      <c r="J1" s="455"/>
      <c r="K1" s="455"/>
      <c r="L1" s="455"/>
      <c r="M1" s="455"/>
      <c r="N1" s="28"/>
      <c r="O1" s="455"/>
      <c r="P1" s="455"/>
      <c r="Q1" s="455"/>
      <c r="R1" s="455"/>
      <c r="S1" s="455"/>
      <c r="T1" s="455"/>
      <c r="U1" s="455"/>
      <c r="V1" s="455"/>
      <c r="W1" s="455"/>
      <c r="X1" s="216" t="s">
        <v>79</v>
      </c>
      <c r="Y1" s="455"/>
      <c r="AA1" s="29"/>
      <c r="AC1" s="29"/>
    </row>
    <row r="2" ht="11.25">
      <c r="A2" s="456"/>
    </row>
    <row r="3" ht="11.25">
      <c r="A3" s="456"/>
    </row>
    <row r="4" ht="11.25">
      <c r="A4" s="456"/>
    </row>
    <row r="5" ht="11.25">
      <c r="A5" s="456"/>
    </row>
    <row r="6" ht="11.25">
      <c r="A6" s="456"/>
    </row>
    <row r="7" ht="11.25">
      <c r="A7" s="456"/>
    </row>
    <row r="8" ht="11.25">
      <c r="A8" s="456"/>
    </row>
    <row r="9" ht="11.25">
      <c r="A9" s="456"/>
    </row>
    <row r="10" spans="1:22" ht="11.25">
      <c r="A10" s="456"/>
      <c r="J10" s="457"/>
      <c r="V10" s="457"/>
    </row>
    <row r="11" spans="2:30" s="168" customFormat="1" ht="11.25">
      <c r="B11" s="698">
        <v>2007</v>
      </c>
      <c r="C11" s="699"/>
      <c r="D11" s="36"/>
      <c r="E11" s="36"/>
      <c r="F11" s="36"/>
      <c r="G11" s="37"/>
      <c r="H11" s="37"/>
      <c r="I11" s="37"/>
      <c r="J11" s="38"/>
      <c r="K11" s="700">
        <v>2008</v>
      </c>
      <c r="L11" s="699"/>
      <c r="M11" s="39"/>
      <c r="N11" s="700"/>
      <c r="O11" s="699"/>
      <c r="P11" s="40"/>
      <c r="Q11" s="40"/>
      <c r="R11" s="40"/>
      <c r="S11" s="40"/>
      <c r="T11" s="40"/>
      <c r="U11" s="40"/>
      <c r="V11" s="41"/>
      <c r="W11" s="700">
        <v>2009</v>
      </c>
      <c r="X11" s="699"/>
      <c r="Y11" s="42"/>
      <c r="Z11" s="41"/>
      <c r="AA11" s="45" t="s">
        <v>96</v>
      </c>
      <c r="AB11" s="44" t="s">
        <v>103</v>
      </c>
      <c r="AC11" s="45" t="s">
        <v>109</v>
      </c>
      <c r="AD11" s="45" t="s">
        <v>224</v>
      </c>
    </row>
    <row r="12" spans="1:30" s="73" customFormat="1" ht="11.25">
      <c r="A12" s="417"/>
      <c r="B12" s="49" t="s">
        <v>83</v>
      </c>
      <c r="C12" s="50" t="s">
        <v>68</v>
      </c>
      <c r="D12" s="50" t="s">
        <v>84</v>
      </c>
      <c r="E12" s="50" t="s">
        <v>69</v>
      </c>
      <c r="F12" s="50" t="s">
        <v>70</v>
      </c>
      <c r="G12" s="50" t="s">
        <v>77</v>
      </c>
      <c r="H12" s="50" t="s">
        <v>71</v>
      </c>
      <c r="I12" s="50" t="s">
        <v>72</v>
      </c>
      <c r="J12" s="53" t="s">
        <v>73</v>
      </c>
      <c r="K12" s="50" t="s">
        <v>74</v>
      </c>
      <c r="L12" s="50" t="s">
        <v>75</v>
      </c>
      <c r="M12" s="51" t="s">
        <v>76</v>
      </c>
      <c r="N12" s="50" t="s">
        <v>83</v>
      </c>
      <c r="O12" s="50" t="s">
        <v>68</v>
      </c>
      <c r="P12" s="50" t="s">
        <v>84</v>
      </c>
      <c r="Q12" s="50" t="s">
        <v>69</v>
      </c>
      <c r="R12" s="50" t="s">
        <v>70</v>
      </c>
      <c r="S12" s="50" t="s">
        <v>77</v>
      </c>
      <c r="T12" s="50" t="s">
        <v>71</v>
      </c>
      <c r="U12" s="50" t="s">
        <v>72</v>
      </c>
      <c r="V12" s="53" t="s">
        <v>73</v>
      </c>
      <c r="W12" s="50" t="s">
        <v>74</v>
      </c>
      <c r="X12" s="50" t="s">
        <v>75</v>
      </c>
      <c r="Y12" s="51" t="s">
        <v>76</v>
      </c>
      <c r="Z12" s="57"/>
      <c r="AA12" s="275" t="s">
        <v>78</v>
      </c>
      <c r="AB12" s="275" t="s">
        <v>78</v>
      </c>
      <c r="AC12" s="275" t="s">
        <v>78</v>
      </c>
      <c r="AD12" s="275" t="s">
        <v>104</v>
      </c>
    </row>
    <row r="13" spans="1:30" s="73" customFormat="1" ht="15" customHeight="1">
      <c r="A13" s="458" t="s">
        <v>295</v>
      </c>
      <c r="B13" s="488"/>
      <c r="C13" s="488"/>
      <c r="D13" s="488"/>
      <c r="E13" s="488"/>
      <c r="F13" s="488"/>
      <c r="G13" s="488"/>
      <c r="H13" s="488"/>
      <c r="I13" s="488"/>
      <c r="J13" s="489"/>
      <c r="K13" s="488"/>
      <c r="L13" s="488"/>
      <c r="M13" s="490"/>
      <c r="N13" s="488"/>
      <c r="O13" s="488"/>
      <c r="P13" s="488"/>
      <c r="Q13" s="488"/>
      <c r="R13" s="488"/>
      <c r="S13" s="488"/>
      <c r="T13" s="488"/>
      <c r="U13" s="488"/>
      <c r="V13" s="489"/>
      <c r="W13" s="488"/>
      <c r="X13" s="488"/>
      <c r="Y13" s="490"/>
      <c r="Z13" s="57"/>
      <c r="AA13" s="491"/>
      <c r="AB13" s="492"/>
      <c r="AC13" s="491"/>
      <c r="AD13" s="464"/>
    </row>
    <row r="14" spans="1:30" s="245" customFormat="1" ht="13.5" customHeight="1">
      <c r="A14" s="116" t="s">
        <v>231</v>
      </c>
      <c r="B14" s="195">
        <v>1</v>
      </c>
      <c r="C14" s="195">
        <v>1</v>
      </c>
      <c r="D14" s="195">
        <v>1</v>
      </c>
      <c r="E14" s="195">
        <v>1</v>
      </c>
      <c r="F14" s="195">
        <v>1</v>
      </c>
      <c r="G14" s="195">
        <v>2</v>
      </c>
      <c r="H14" s="195">
        <v>2</v>
      </c>
      <c r="I14" s="195">
        <v>2</v>
      </c>
      <c r="J14" s="195">
        <v>2</v>
      </c>
      <c r="K14" s="195">
        <v>2</v>
      </c>
      <c r="L14" s="195">
        <v>2</v>
      </c>
      <c r="M14" s="196">
        <v>8</v>
      </c>
      <c r="N14" s="195">
        <v>8</v>
      </c>
      <c r="O14" s="195">
        <v>8</v>
      </c>
      <c r="P14" s="195">
        <v>8</v>
      </c>
      <c r="Q14" s="195">
        <v>8</v>
      </c>
      <c r="R14" s="195">
        <v>9</v>
      </c>
      <c r="S14" s="195">
        <v>9</v>
      </c>
      <c r="T14" s="195">
        <v>5</v>
      </c>
      <c r="U14" s="195">
        <v>6</v>
      </c>
      <c r="V14" s="195">
        <v>13</v>
      </c>
      <c r="W14" s="195"/>
      <c r="X14" s="195"/>
      <c r="Y14" s="196"/>
      <c r="Z14" s="493"/>
      <c r="AA14" s="435">
        <v>0</v>
      </c>
      <c r="AB14" s="196">
        <v>1</v>
      </c>
      <c r="AC14" s="196">
        <v>8</v>
      </c>
      <c r="AD14" s="435">
        <v>13</v>
      </c>
    </row>
    <row r="15" spans="1:30" s="245" customFormat="1" ht="13.5" customHeight="1">
      <c r="A15" s="116" t="s">
        <v>232</v>
      </c>
      <c r="B15" s="195">
        <v>9</v>
      </c>
      <c r="C15" s="195">
        <v>9</v>
      </c>
      <c r="D15" s="195">
        <v>9</v>
      </c>
      <c r="E15" s="195">
        <v>9</v>
      </c>
      <c r="F15" s="195">
        <v>7</v>
      </c>
      <c r="G15" s="195">
        <v>8</v>
      </c>
      <c r="H15" s="195">
        <v>6</v>
      </c>
      <c r="I15" s="195">
        <v>6</v>
      </c>
      <c r="J15" s="195">
        <v>6</v>
      </c>
      <c r="K15" s="195">
        <v>7</v>
      </c>
      <c r="L15" s="195">
        <v>6</v>
      </c>
      <c r="M15" s="196">
        <v>7</v>
      </c>
      <c r="N15" s="195">
        <v>9</v>
      </c>
      <c r="O15" s="195">
        <v>9</v>
      </c>
      <c r="P15" s="195">
        <v>10</v>
      </c>
      <c r="Q15" s="195">
        <v>12</v>
      </c>
      <c r="R15" s="195">
        <v>12</v>
      </c>
      <c r="S15" s="195">
        <v>13</v>
      </c>
      <c r="T15" s="195">
        <v>15</v>
      </c>
      <c r="U15" s="195">
        <v>16</v>
      </c>
      <c r="V15" s="195">
        <v>14</v>
      </c>
      <c r="W15" s="195"/>
      <c r="X15" s="195"/>
      <c r="Y15" s="196"/>
      <c r="Z15" s="493"/>
      <c r="AA15" s="435">
        <v>7</v>
      </c>
      <c r="AB15" s="196">
        <v>9</v>
      </c>
      <c r="AC15" s="196">
        <v>7</v>
      </c>
      <c r="AD15" s="435">
        <v>14</v>
      </c>
    </row>
    <row r="16" spans="1:30" s="245" customFormat="1" ht="13.5" customHeight="1">
      <c r="A16" s="116" t="s">
        <v>233</v>
      </c>
      <c r="B16" s="195">
        <v>11</v>
      </c>
      <c r="C16" s="195">
        <v>11</v>
      </c>
      <c r="D16" s="195">
        <v>10</v>
      </c>
      <c r="E16" s="195">
        <v>9</v>
      </c>
      <c r="F16" s="195">
        <v>8</v>
      </c>
      <c r="G16" s="195">
        <v>8</v>
      </c>
      <c r="H16" s="195">
        <v>8</v>
      </c>
      <c r="I16" s="195">
        <v>8</v>
      </c>
      <c r="J16" s="195">
        <v>10</v>
      </c>
      <c r="K16" s="195">
        <v>8</v>
      </c>
      <c r="L16" s="195">
        <v>8</v>
      </c>
      <c r="M16" s="196">
        <v>12</v>
      </c>
      <c r="N16" s="195">
        <v>9</v>
      </c>
      <c r="O16" s="195">
        <v>11</v>
      </c>
      <c r="P16" s="195">
        <v>11</v>
      </c>
      <c r="Q16" s="195">
        <v>11</v>
      </c>
      <c r="R16" s="195">
        <v>13</v>
      </c>
      <c r="S16" s="195">
        <v>14</v>
      </c>
      <c r="T16" s="195">
        <v>11</v>
      </c>
      <c r="U16" s="195">
        <v>14</v>
      </c>
      <c r="V16" s="195">
        <v>16</v>
      </c>
      <c r="W16" s="195"/>
      <c r="X16" s="195"/>
      <c r="Y16" s="196"/>
      <c r="Z16" s="493"/>
      <c r="AA16" s="435">
        <v>13</v>
      </c>
      <c r="AB16" s="196">
        <v>12</v>
      </c>
      <c r="AC16" s="196">
        <v>12</v>
      </c>
      <c r="AD16" s="435">
        <v>16</v>
      </c>
    </row>
    <row r="17" spans="1:30" s="437" customFormat="1" ht="13.5" customHeight="1">
      <c r="A17" s="124" t="s">
        <v>234</v>
      </c>
      <c r="B17" s="195">
        <v>0</v>
      </c>
      <c r="C17" s="195">
        <v>0</v>
      </c>
      <c r="D17" s="195">
        <v>1</v>
      </c>
      <c r="E17" s="195">
        <v>1</v>
      </c>
      <c r="F17" s="195">
        <v>1</v>
      </c>
      <c r="G17" s="195">
        <v>1</v>
      </c>
      <c r="H17" s="195">
        <v>2</v>
      </c>
      <c r="I17" s="195">
        <v>3</v>
      </c>
      <c r="J17" s="195">
        <v>3</v>
      </c>
      <c r="K17" s="195">
        <v>2</v>
      </c>
      <c r="L17" s="195">
        <v>2</v>
      </c>
      <c r="M17" s="196">
        <v>3</v>
      </c>
      <c r="N17" s="195">
        <v>5</v>
      </c>
      <c r="O17" s="195">
        <v>5</v>
      </c>
      <c r="P17" s="195">
        <v>6</v>
      </c>
      <c r="Q17" s="195">
        <v>6</v>
      </c>
      <c r="R17" s="195">
        <v>7</v>
      </c>
      <c r="S17" s="195">
        <v>7</v>
      </c>
      <c r="T17" s="195">
        <v>7</v>
      </c>
      <c r="U17" s="195">
        <v>6</v>
      </c>
      <c r="V17" s="195">
        <v>6</v>
      </c>
      <c r="W17" s="195"/>
      <c r="X17" s="195"/>
      <c r="Y17" s="196"/>
      <c r="Z17" s="242"/>
      <c r="AA17" s="435">
        <v>1</v>
      </c>
      <c r="AB17" s="196">
        <v>0</v>
      </c>
      <c r="AC17" s="196">
        <v>3</v>
      </c>
      <c r="AD17" s="435">
        <v>6</v>
      </c>
    </row>
    <row r="18" spans="1:30" s="245" customFormat="1" ht="13.5" customHeight="1">
      <c r="A18" s="116" t="s">
        <v>189</v>
      </c>
      <c r="B18" s="195">
        <v>1</v>
      </c>
      <c r="C18" s="195">
        <v>2</v>
      </c>
      <c r="D18" s="195">
        <v>3</v>
      </c>
      <c r="E18" s="195">
        <v>4</v>
      </c>
      <c r="F18" s="195">
        <v>4</v>
      </c>
      <c r="G18" s="195">
        <v>3</v>
      </c>
      <c r="H18" s="195">
        <v>3</v>
      </c>
      <c r="I18" s="195">
        <v>3</v>
      </c>
      <c r="J18" s="195">
        <v>3</v>
      </c>
      <c r="K18" s="195">
        <v>3</v>
      </c>
      <c r="L18" s="195">
        <v>4</v>
      </c>
      <c r="M18" s="196">
        <v>4</v>
      </c>
      <c r="N18" s="195">
        <v>4</v>
      </c>
      <c r="O18" s="195">
        <v>4</v>
      </c>
      <c r="P18" s="195">
        <v>3</v>
      </c>
      <c r="Q18" s="195">
        <v>3</v>
      </c>
      <c r="R18" s="195">
        <v>3</v>
      </c>
      <c r="S18" s="195">
        <v>4</v>
      </c>
      <c r="T18" s="195">
        <v>5</v>
      </c>
      <c r="U18" s="195">
        <v>5</v>
      </c>
      <c r="V18" s="195">
        <v>4</v>
      </c>
      <c r="W18" s="195"/>
      <c r="X18" s="195"/>
      <c r="Y18" s="196"/>
      <c r="Z18" s="493"/>
      <c r="AA18" s="435">
        <v>3</v>
      </c>
      <c r="AB18" s="196">
        <v>1</v>
      </c>
      <c r="AC18" s="196">
        <v>4</v>
      </c>
      <c r="AD18" s="435">
        <v>4</v>
      </c>
    </row>
    <row r="19" spans="1:30" s="245" customFormat="1" ht="13.5" customHeight="1">
      <c r="A19" s="116" t="s">
        <v>235</v>
      </c>
      <c r="B19" s="195">
        <v>17</v>
      </c>
      <c r="C19" s="195">
        <v>14</v>
      </c>
      <c r="D19" s="195">
        <v>16</v>
      </c>
      <c r="E19" s="195">
        <v>20</v>
      </c>
      <c r="F19" s="195">
        <v>19</v>
      </c>
      <c r="G19" s="195">
        <v>19</v>
      </c>
      <c r="H19" s="195">
        <v>19</v>
      </c>
      <c r="I19" s="195">
        <v>16</v>
      </c>
      <c r="J19" s="195">
        <v>15</v>
      </c>
      <c r="K19" s="195">
        <v>14</v>
      </c>
      <c r="L19" s="195">
        <v>14</v>
      </c>
      <c r="M19" s="196">
        <v>19</v>
      </c>
      <c r="N19" s="195">
        <v>17</v>
      </c>
      <c r="O19" s="195">
        <v>17</v>
      </c>
      <c r="P19" s="195">
        <v>16</v>
      </c>
      <c r="Q19" s="195">
        <v>19</v>
      </c>
      <c r="R19" s="195">
        <v>18</v>
      </c>
      <c r="S19" s="195">
        <v>19</v>
      </c>
      <c r="T19" s="195">
        <v>17</v>
      </c>
      <c r="U19" s="195">
        <v>18</v>
      </c>
      <c r="V19" s="195">
        <v>17</v>
      </c>
      <c r="W19" s="195"/>
      <c r="X19" s="195"/>
      <c r="Y19" s="196"/>
      <c r="Z19" s="493"/>
      <c r="AA19" s="435">
        <v>12</v>
      </c>
      <c r="AB19" s="196">
        <v>19</v>
      </c>
      <c r="AC19" s="196">
        <v>19</v>
      </c>
      <c r="AD19" s="435">
        <v>17</v>
      </c>
    </row>
    <row r="20" spans="1:30" s="245" customFormat="1" ht="13.5" customHeight="1">
      <c r="A20" s="116" t="s">
        <v>190</v>
      </c>
      <c r="B20" s="195">
        <v>9</v>
      </c>
      <c r="C20" s="195">
        <v>7</v>
      </c>
      <c r="D20" s="195">
        <v>9</v>
      </c>
      <c r="E20" s="195">
        <v>13</v>
      </c>
      <c r="F20" s="195">
        <v>12</v>
      </c>
      <c r="G20" s="195">
        <v>13</v>
      </c>
      <c r="H20" s="195">
        <v>14</v>
      </c>
      <c r="I20" s="195">
        <v>15</v>
      </c>
      <c r="J20" s="195">
        <v>15</v>
      </c>
      <c r="K20" s="195">
        <v>18</v>
      </c>
      <c r="L20" s="195">
        <v>17</v>
      </c>
      <c r="M20" s="196">
        <v>18</v>
      </c>
      <c r="N20" s="195">
        <v>19</v>
      </c>
      <c r="O20" s="195">
        <v>20</v>
      </c>
      <c r="P20" s="195">
        <v>19</v>
      </c>
      <c r="Q20" s="195">
        <v>18</v>
      </c>
      <c r="R20" s="195">
        <v>19</v>
      </c>
      <c r="S20" s="195">
        <v>16</v>
      </c>
      <c r="T20" s="195">
        <v>16</v>
      </c>
      <c r="U20" s="195">
        <v>15</v>
      </c>
      <c r="V20" s="195">
        <v>16</v>
      </c>
      <c r="W20" s="195"/>
      <c r="X20" s="195"/>
      <c r="Y20" s="196"/>
      <c r="Z20" s="493"/>
      <c r="AA20" s="435">
        <v>8</v>
      </c>
      <c r="AB20" s="196">
        <v>9</v>
      </c>
      <c r="AC20" s="196">
        <v>18</v>
      </c>
      <c r="AD20" s="435">
        <v>16</v>
      </c>
    </row>
    <row r="21" spans="1:30" s="245" customFormat="1" ht="13.5" customHeight="1">
      <c r="A21" s="116" t="s">
        <v>191</v>
      </c>
      <c r="B21" s="195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6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1</v>
      </c>
      <c r="S21" s="195">
        <v>1</v>
      </c>
      <c r="T21" s="195">
        <v>1</v>
      </c>
      <c r="U21" s="195">
        <v>1</v>
      </c>
      <c r="V21" s="195">
        <v>1</v>
      </c>
      <c r="W21" s="195"/>
      <c r="X21" s="195"/>
      <c r="Y21" s="196"/>
      <c r="Z21" s="493"/>
      <c r="AA21" s="435">
        <v>0</v>
      </c>
      <c r="AB21" s="196">
        <v>0</v>
      </c>
      <c r="AC21" s="196">
        <v>0</v>
      </c>
      <c r="AD21" s="435">
        <v>1</v>
      </c>
    </row>
    <row r="22" spans="1:30" s="245" customFormat="1" ht="13.5" customHeight="1">
      <c r="A22" s="116" t="s">
        <v>192</v>
      </c>
      <c r="B22" s="195">
        <v>39</v>
      </c>
      <c r="C22" s="195">
        <v>34</v>
      </c>
      <c r="D22" s="195">
        <v>29</v>
      </c>
      <c r="E22" s="195">
        <v>31</v>
      </c>
      <c r="F22" s="195">
        <v>31</v>
      </c>
      <c r="G22" s="195">
        <v>34</v>
      </c>
      <c r="H22" s="195">
        <v>39</v>
      </c>
      <c r="I22" s="195">
        <v>42</v>
      </c>
      <c r="J22" s="195">
        <v>38</v>
      </c>
      <c r="K22" s="195">
        <v>40</v>
      </c>
      <c r="L22" s="195">
        <v>41</v>
      </c>
      <c r="M22" s="196">
        <v>45</v>
      </c>
      <c r="N22" s="195">
        <v>44</v>
      </c>
      <c r="O22" s="195">
        <v>43</v>
      </c>
      <c r="P22" s="195">
        <v>42</v>
      </c>
      <c r="Q22" s="195">
        <v>46</v>
      </c>
      <c r="R22" s="195">
        <v>47</v>
      </c>
      <c r="S22" s="195">
        <v>42</v>
      </c>
      <c r="T22" s="195">
        <v>45</v>
      </c>
      <c r="U22" s="195">
        <v>49</v>
      </c>
      <c r="V22" s="195">
        <v>46</v>
      </c>
      <c r="W22" s="195"/>
      <c r="X22" s="195"/>
      <c r="Y22" s="196"/>
      <c r="Z22" s="493"/>
      <c r="AA22" s="435">
        <v>29</v>
      </c>
      <c r="AB22" s="196">
        <v>40</v>
      </c>
      <c r="AC22" s="196">
        <v>45</v>
      </c>
      <c r="AD22" s="435">
        <v>46</v>
      </c>
    </row>
    <row r="23" spans="1:30" s="245" customFormat="1" ht="13.5" customHeight="1">
      <c r="A23" s="116" t="s">
        <v>193</v>
      </c>
      <c r="B23" s="195">
        <v>22</v>
      </c>
      <c r="C23" s="195">
        <v>17</v>
      </c>
      <c r="D23" s="195">
        <v>21</v>
      </c>
      <c r="E23" s="195">
        <v>24</v>
      </c>
      <c r="F23" s="195">
        <v>23</v>
      </c>
      <c r="G23" s="195">
        <v>25</v>
      </c>
      <c r="H23" s="195">
        <v>28</v>
      </c>
      <c r="I23" s="195">
        <v>25</v>
      </c>
      <c r="J23" s="195">
        <v>27</v>
      </c>
      <c r="K23" s="195">
        <v>27</v>
      </c>
      <c r="L23" s="195">
        <v>28</v>
      </c>
      <c r="M23" s="196">
        <v>28</v>
      </c>
      <c r="N23" s="195">
        <v>28</v>
      </c>
      <c r="O23" s="195">
        <v>29</v>
      </c>
      <c r="P23" s="195">
        <v>34</v>
      </c>
      <c r="Q23" s="195">
        <v>31</v>
      </c>
      <c r="R23" s="195">
        <v>35</v>
      </c>
      <c r="S23" s="195">
        <v>34</v>
      </c>
      <c r="T23" s="195">
        <v>34</v>
      </c>
      <c r="U23" s="195">
        <v>38</v>
      </c>
      <c r="V23" s="195">
        <v>35</v>
      </c>
      <c r="W23" s="195"/>
      <c r="X23" s="195"/>
      <c r="Y23" s="196"/>
      <c r="Z23" s="493"/>
      <c r="AA23" s="435">
        <v>14</v>
      </c>
      <c r="AB23" s="196">
        <v>16</v>
      </c>
      <c r="AC23" s="196">
        <v>28</v>
      </c>
      <c r="AD23" s="435">
        <v>35</v>
      </c>
    </row>
    <row r="24" spans="1:30" s="245" customFormat="1" ht="13.5" customHeight="1">
      <c r="A24" s="116" t="s">
        <v>236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6">
        <v>0</v>
      </c>
      <c r="N24" s="195">
        <v>0</v>
      </c>
      <c r="O24" s="195">
        <v>0</v>
      </c>
      <c r="P24" s="195">
        <v>0</v>
      </c>
      <c r="Q24" s="195">
        <v>0</v>
      </c>
      <c r="R24" s="195">
        <v>0</v>
      </c>
      <c r="S24" s="195">
        <v>0</v>
      </c>
      <c r="T24" s="195">
        <v>0</v>
      </c>
      <c r="U24" s="195">
        <v>1</v>
      </c>
      <c r="V24" s="195">
        <v>1</v>
      </c>
      <c r="W24" s="195"/>
      <c r="X24" s="195"/>
      <c r="Y24" s="196"/>
      <c r="Z24" s="493"/>
      <c r="AA24" s="435">
        <v>4</v>
      </c>
      <c r="AB24" s="196">
        <v>0</v>
      </c>
      <c r="AC24" s="196">
        <v>0</v>
      </c>
      <c r="AD24" s="435">
        <v>1</v>
      </c>
    </row>
    <row r="25" spans="1:30" s="245" customFormat="1" ht="13.5" customHeight="1">
      <c r="A25" s="127" t="s">
        <v>194</v>
      </c>
      <c r="B25" s="195">
        <v>17</v>
      </c>
      <c r="C25" s="195">
        <v>20</v>
      </c>
      <c r="D25" s="195">
        <v>20</v>
      </c>
      <c r="E25" s="195">
        <v>21</v>
      </c>
      <c r="F25" s="195">
        <v>20</v>
      </c>
      <c r="G25" s="195">
        <v>22</v>
      </c>
      <c r="H25" s="195">
        <v>23</v>
      </c>
      <c r="I25" s="195">
        <v>24</v>
      </c>
      <c r="J25" s="195">
        <v>23</v>
      </c>
      <c r="K25" s="195">
        <v>20</v>
      </c>
      <c r="L25" s="195">
        <v>19</v>
      </c>
      <c r="M25" s="196">
        <v>23</v>
      </c>
      <c r="N25" s="195">
        <v>24</v>
      </c>
      <c r="O25" s="195">
        <v>22</v>
      </c>
      <c r="P25" s="195">
        <v>20</v>
      </c>
      <c r="Q25" s="195">
        <v>19</v>
      </c>
      <c r="R25" s="195">
        <v>26</v>
      </c>
      <c r="S25" s="195">
        <v>24</v>
      </c>
      <c r="T25" s="195">
        <v>24</v>
      </c>
      <c r="U25" s="195">
        <v>24</v>
      </c>
      <c r="V25" s="195">
        <v>18</v>
      </c>
      <c r="W25" s="195"/>
      <c r="X25" s="195"/>
      <c r="Y25" s="196"/>
      <c r="Z25" s="493"/>
      <c r="AA25" s="435">
        <v>7</v>
      </c>
      <c r="AB25" s="196">
        <v>14</v>
      </c>
      <c r="AC25" s="196">
        <v>23</v>
      </c>
      <c r="AD25" s="435">
        <v>18</v>
      </c>
    </row>
    <row r="26" spans="1:30" s="245" customFormat="1" ht="13.5" customHeight="1">
      <c r="A26" s="127" t="s">
        <v>195</v>
      </c>
      <c r="B26" s="467">
        <v>4</v>
      </c>
      <c r="C26" s="467">
        <v>4</v>
      </c>
      <c r="D26" s="467">
        <v>5</v>
      </c>
      <c r="E26" s="467">
        <v>5</v>
      </c>
      <c r="F26" s="467">
        <v>5</v>
      </c>
      <c r="G26" s="467">
        <v>6</v>
      </c>
      <c r="H26" s="467">
        <v>6</v>
      </c>
      <c r="I26" s="467">
        <v>5</v>
      </c>
      <c r="J26" s="195">
        <v>5</v>
      </c>
      <c r="K26" s="467">
        <v>5</v>
      </c>
      <c r="L26" s="467">
        <v>5</v>
      </c>
      <c r="M26" s="468">
        <v>4</v>
      </c>
      <c r="N26" s="467">
        <v>4</v>
      </c>
      <c r="O26" s="467">
        <v>6</v>
      </c>
      <c r="P26" s="467">
        <v>7</v>
      </c>
      <c r="Q26" s="467">
        <v>7</v>
      </c>
      <c r="R26" s="467">
        <v>9</v>
      </c>
      <c r="S26" s="467">
        <v>10</v>
      </c>
      <c r="T26" s="467">
        <v>12</v>
      </c>
      <c r="U26" s="467">
        <v>13</v>
      </c>
      <c r="V26" s="195">
        <v>13</v>
      </c>
      <c r="W26" s="467"/>
      <c r="X26" s="467"/>
      <c r="Y26" s="468"/>
      <c r="Z26" s="493"/>
      <c r="AA26" s="470">
        <v>7</v>
      </c>
      <c r="AB26" s="468">
        <v>3</v>
      </c>
      <c r="AC26" s="468">
        <v>4</v>
      </c>
      <c r="AD26" s="470">
        <v>13</v>
      </c>
    </row>
    <row r="27" spans="1:30" s="245" customFormat="1" ht="13.5" customHeight="1" thickBot="1">
      <c r="A27" s="440" t="s">
        <v>294</v>
      </c>
      <c r="B27" s="494">
        <f aca="true" t="shared" si="0" ref="B27:Y27">IF(SUM(B14:B26)&gt;0,SUM(B14:B26),IF(SUM(B14:B26)&lt;0,SUM(B14:B26),IF(COUNTBLANK(B14:B26)=0,SUM(B14:B26),NA())))</f>
        <v>130</v>
      </c>
      <c r="C27" s="494">
        <f t="shared" si="0"/>
        <v>119</v>
      </c>
      <c r="D27" s="494">
        <f t="shared" si="0"/>
        <v>124</v>
      </c>
      <c r="E27" s="494">
        <f t="shared" si="0"/>
        <v>138</v>
      </c>
      <c r="F27" s="494">
        <f t="shared" si="0"/>
        <v>131</v>
      </c>
      <c r="G27" s="494">
        <f t="shared" si="0"/>
        <v>141</v>
      </c>
      <c r="H27" s="494">
        <f t="shared" si="0"/>
        <v>150</v>
      </c>
      <c r="I27" s="494">
        <f t="shared" si="0"/>
        <v>149</v>
      </c>
      <c r="J27" s="495">
        <f t="shared" si="0"/>
        <v>147</v>
      </c>
      <c r="K27" s="495">
        <f t="shared" si="0"/>
        <v>146</v>
      </c>
      <c r="L27" s="495">
        <f t="shared" si="0"/>
        <v>146</v>
      </c>
      <c r="M27" s="496">
        <f t="shared" si="0"/>
        <v>171</v>
      </c>
      <c r="N27" s="495">
        <f t="shared" si="0"/>
        <v>171</v>
      </c>
      <c r="O27" s="494">
        <f t="shared" si="0"/>
        <v>174</v>
      </c>
      <c r="P27" s="494">
        <f t="shared" si="0"/>
        <v>176</v>
      </c>
      <c r="Q27" s="494">
        <f t="shared" si="0"/>
        <v>180</v>
      </c>
      <c r="R27" s="494">
        <f t="shared" si="0"/>
        <v>199</v>
      </c>
      <c r="S27" s="494">
        <f t="shared" si="0"/>
        <v>193</v>
      </c>
      <c r="T27" s="494">
        <f t="shared" si="0"/>
        <v>192</v>
      </c>
      <c r="U27" s="494">
        <f t="shared" si="0"/>
        <v>206</v>
      </c>
      <c r="V27" s="495">
        <f t="shared" si="0"/>
        <v>200</v>
      </c>
      <c r="W27" s="494" t="e">
        <f t="shared" si="0"/>
        <v>#N/A</v>
      </c>
      <c r="X27" s="494" t="e">
        <f t="shared" si="0"/>
        <v>#N/A</v>
      </c>
      <c r="Y27" s="496" t="e">
        <f t="shared" si="0"/>
        <v>#N/A</v>
      </c>
      <c r="Z27" s="493"/>
      <c r="AA27" s="497">
        <f>IF(SUM(AA14:AA26)&gt;0,SUM(AA14:AA26),IF(SUM(AA14:AA26)&lt;0,SUM(AA14:AA26),IF(COUNTBLANK(AA14:AA26)=0,SUM(AA14:AA26),NA())))</f>
        <v>105</v>
      </c>
      <c r="AB27" s="497">
        <f>IF(SUM(AB14:AB26)&gt;0,SUM(AB14:AB26),IF(SUM(AB14:AB26)&lt;0,SUM(AB14:AB26),IF(COUNTBLANK(AB14:AB26)=0,SUM(AB14:AB26),NA())))</f>
        <v>124</v>
      </c>
      <c r="AC27" s="498">
        <f>IF(SUM(AC14:AC26)&gt;0,SUM(AC14:AC26),IF(SUM(AC14:AC26)&lt;0,SUM(AC14:AC26),IF(COUNTBLANK(AC14:AC26)=0,SUM(AC14:AC26),NA())))</f>
        <v>171</v>
      </c>
      <c r="AD27" s="497">
        <f>IF(SUM(AD14:AD26)&gt;0,SUM(AD14:AD26),IF(SUM(AD14:AD26)&lt;0,SUM(AD14:AD26),IF(COUNTBLANK(AD14:AD26)=0,SUM(AD14:AD26),NA())))</f>
        <v>200</v>
      </c>
    </row>
    <row r="28" spans="1:30" s="73" customFormat="1" ht="13.5" customHeight="1" thickTop="1">
      <c r="A28" s="477" t="s">
        <v>292</v>
      </c>
      <c r="B28" s="195"/>
      <c r="C28" s="499"/>
      <c r="D28" s="195"/>
      <c r="E28" s="499"/>
      <c r="F28" s="195"/>
      <c r="G28" s="195"/>
      <c r="H28" s="499"/>
      <c r="I28" s="499"/>
      <c r="J28" s="499"/>
      <c r="K28" s="499"/>
      <c r="L28" s="499"/>
      <c r="M28" s="466"/>
      <c r="N28" s="195"/>
      <c r="O28" s="499"/>
      <c r="P28" s="195"/>
      <c r="Q28" s="499"/>
      <c r="R28" s="195"/>
      <c r="S28" s="195"/>
      <c r="T28" s="499"/>
      <c r="U28" s="499"/>
      <c r="V28" s="499"/>
      <c r="W28" s="499"/>
      <c r="X28" s="499"/>
      <c r="Y28" s="466"/>
      <c r="Z28" s="500"/>
      <c r="AA28" s="435"/>
      <c r="AB28" s="435"/>
      <c r="AC28" s="435"/>
      <c r="AD28" s="435"/>
    </row>
    <row r="29" spans="1:30" s="245" customFormat="1" ht="13.5" customHeight="1">
      <c r="A29" s="116" t="s">
        <v>231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6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/>
      <c r="X29" s="195"/>
      <c r="Y29" s="466"/>
      <c r="Z29" s="493"/>
      <c r="AA29" s="435">
        <v>0</v>
      </c>
      <c r="AB29" s="196">
        <v>0</v>
      </c>
      <c r="AC29" s="196">
        <v>0</v>
      </c>
      <c r="AD29" s="435">
        <v>0</v>
      </c>
    </row>
    <row r="30" spans="1:30" s="245" customFormat="1" ht="13.5" customHeight="1">
      <c r="A30" s="116" t="s">
        <v>232</v>
      </c>
      <c r="B30" s="195">
        <v>6</v>
      </c>
      <c r="C30" s="195">
        <v>6</v>
      </c>
      <c r="D30" s="195">
        <v>7</v>
      </c>
      <c r="E30" s="195">
        <v>7</v>
      </c>
      <c r="F30" s="195">
        <v>7</v>
      </c>
      <c r="G30" s="195">
        <v>7</v>
      </c>
      <c r="H30" s="195">
        <v>7</v>
      </c>
      <c r="I30" s="195">
        <v>6</v>
      </c>
      <c r="J30" s="195">
        <v>6</v>
      </c>
      <c r="K30" s="195">
        <v>6</v>
      </c>
      <c r="L30" s="195">
        <v>5</v>
      </c>
      <c r="M30" s="196">
        <v>5</v>
      </c>
      <c r="N30" s="195">
        <v>5</v>
      </c>
      <c r="O30" s="195">
        <v>5</v>
      </c>
      <c r="P30" s="195">
        <v>5</v>
      </c>
      <c r="Q30" s="195">
        <v>5</v>
      </c>
      <c r="R30" s="195">
        <v>5</v>
      </c>
      <c r="S30" s="195">
        <v>5</v>
      </c>
      <c r="T30" s="195">
        <v>5</v>
      </c>
      <c r="U30" s="195">
        <v>5</v>
      </c>
      <c r="V30" s="195">
        <v>5</v>
      </c>
      <c r="W30" s="195"/>
      <c r="X30" s="195"/>
      <c r="Y30" s="466"/>
      <c r="Z30" s="493"/>
      <c r="AA30" s="435">
        <v>5</v>
      </c>
      <c r="AB30" s="196">
        <v>6</v>
      </c>
      <c r="AC30" s="196">
        <v>5</v>
      </c>
      <c r="AD30" s="435">
        <v>5</v>
      </c>
    </row>
    <row r="31" spans="1:30" s="245" customFormat="1" ht="13.5" customHeight="1">
      <c r="A31" s="116" t="s">
        <v>233</v>
      </c>
      <c r="B31" s="195">
        <v>5</v>
      </c>
      <c r="C31" s="195">
        <v>5</v>
      </c>
      <c r="D31" s="195">
        <v>6</v>
      </c>
      <c r="E31" s="195">
        <v>6</v>
      </c>
      <c r="F31" s="195">
        <v>6</v>
      </c>
      <c r="G31" s="195">
        <v>6</v>
      </c>
      <c r="H31" s="195">
        <v>6</v>
      </c>
      <c r="I31" s="195">
        <v>5</v>
      </c>
      <c r="J31" s="195">
        <v>5</v>
      </c>
      <c r="K31" s="195">
        <v>5</v>
      </c>
      <c r="L31" s="195">
        <v>5</v>
      </c>
      <c r="M31" s="196">
        <v>5</v>
      </c>
      <c r="N31" s="195">
        <v>5</v>
      </c>
      <c r="O31" s="195">
        <v>5</v>
      </c>
      <c r="P31" s="195">
        <v>4</v>
      </c>
      <c r="Q31" s="195">
        <v>4</v>
      </c>
      <c r="R31" s="195">
        <v>4</v>
      </c>
      <c r="S31" s="195">
        <v>4</v>
      </c>
      <c r="T31" s="195">
        <v>3</v>
      </c>
      <c r="U31" s="195">
        <v>3</v>
      </c>
      <c r="V31" s="195">
        <v>3</v>
      </c>
      <c r="W31" s="195"/>
      <c r="X31" s="195"/>
      <c r="Y31" s="466"/>
      <c r="Z31" s="493"/>
      <c r="AA31" s="435">
        <v>3</v>
      </c>
      <c r="AB31" s="196">
        <v>5</v>
      </c>
      <c r="AC31" s="196">
        <v>5</v>
      </c>
      <c r="AD31" s="435">
        <v>3</v>
      </c>
    </row>
    <row r="32" spans="1:30" s="245" customFormat="1" ht="13.5" customHeight="1">
      <c r="A32" s="124" t="s">
        <v>234</v>
      </c>
      <c r="B32" s="195">
        <v>2</v>
      </c>
      <c r="C32" s="195">
        <v>2</v>
      </c>
      <c r="D32" s="195">
        <v>2</v>
      </c>
      <c r="E32" s="195">
        <v>2</v>
      </c>
      <c r="F32" s="195">
        <v>2</v>
      </c>
      <c r="G32" s="195">
        <v>2</v>
      </c>
      <c r="H32" s="195">
        <v>2</v>
      </c>
      <c r="I32" s="195">
        <v>2</v>
      </c>
      <c r="J32" s="195">
        <v>2</v>
      </c>
      <c r="K32" s="195">
        <v>2</v>
      </c>
      <c r="L32" s="195">
        <v>2</v>
      </c>
      <c r="M32" s="196">
        <v>2</v>
      </c>
      <c r="N32" s="195">
        <v>2</v>
      </c>
      <c r="O32" s="195">
        <v>2</v>
      </c>
      <c r="P32" s="195">
        <v>2</v>
      </c>
      <c r="Q32" s="195">
        <v>2</v>
      </c>
      <c r="R32" s="195">
        <v>2</v>
      </c>
      <c r="S32" s="195">
        <v>2</v>
      </c>
      <c r="T32" s="195">
        <v>2</v>
      </c>
      <c r="U32" s="195">
        <v>2</v>
      </c>
      <c r="V32" s="195">
        <v>2</v>
      </c>
      <c r="W32" s="195"/>
      <c r="X32" s="195"/>
      <c r="Y32" s="466"/>
      <c r="Z32" s="493"/>
      <c r="AA32" s="435">
        <v>1</v>
      </c>
      <c r="AB32" s="196">
        <v>2</v>
      </c>
      <c r="AC32" s="196">
        <v>2</v>
      </c>
      <c r="AD32" s="435">
        <v>2</v>
      </c>
    </row>
    <row r="33" spans="1:30" s="245" customFormat="1" ht="13.5" customHeight="1">
      <c r="A33" s="116" t="s">
        <v>189</v>
      </c>
      <c r="B33" s="195">
        <v>4</v>
      </c>
      <c r="C33" s="195">
        <v>4</v>
      </c>
      <c r="D33" s="195">
        <v>3</v>
      </c>
      <c r="E33" s="195">
        <v>3</v>
      </c>
      <c r="F33" s="195">
        <v>3</v>
      </c>
      <c r="G33" s="195">
        <v>2</v>
      </c>
      <c r="H33" s="195">
        <v>2</v>
      </c>
      <c r="I33" s="195">
        <v>2</v>
      </c>
      <c r="J33" s="195">
        <v>2</v>
      </c>
      <c r="K33" s="195">
        <v>2</v>
      </c>
      <c r="L33" s="195">
        <v>2</v>
      </c>
      <c r="M33" s="196">
        <v>2</v>
      </c>
      <c r="N33" s="195">
        <v>2</v>
      </c>
      <c r="O33" s="195">
        <v>2</v>
      </c>
      <c r="P33" s="195">
        <v>3</v>
      </c>
      <c r="Q33" s="195">
        <v>3</v>
      </c>
      <c r="R33" s="195">
        <v>3</v>
      </c>
      <c r="S33" s="195">
        <v>3</v>
      </c>
      <c r="T33" s="195">
        <v>3</v>
      </c>
      <c r="U33" s="195">
        <v>3</v>
      </c>
      <c r="V33" s="195">
        <v>3</v>
      </c>
      <c r="W33" s="195"/>
      <c r="X33" s="195"/>
      <c r="Y33" s="466"/>
      <c r="Z33" s="493"/>
      <c r="AA33" s="435">
        <v>2</v>
      </c>
      <c r="AB33" s="196">
        <v>4</v>
      </c>
      <c r="AC33" s="196">
        <v>2</v>
      </c>
      <c r="AD33" s="435">
        <v>3</v>
      </c>
    </row>
    <row r="34" spans="1:30" s="245" customFormat="1" ht="13.5" customHeight="1">
      <c r="A34" s="116" t="s">
        <v>235</v>
      </c>
      <c r="B34" s="195">
        <v>11</v>
      </c>
      <c r="C34" s="195">
        <v>12</v>
      </c>
      <c r="D34" s="195">
        <v>13</v>
      </c>
      <c r="E34" s="195">
        <v>14</v>
      </c>
      <c r="F34" s="195">
        <v>15</v>
      </c>
      <c r="G34" s="195">
        <v>15</v>
      </c>
      <c r="H34" s="195">
        <v>13</v>
      </c>
      <c r="I34" s="195">
        <v>15</v>
      </c>
      <c r="J34" s="195">
        <v>17</v>
      </c>
      <c r="K34" s="195">
        <v>20</v>
      </c>
      <c r="L34" s="195">
        <v>20</v>
      </c>
      <c r="M34" s="196">
        <v>20</v>
      </c>
      <c r="N34" s="195">
        <v>20</v>
      </c>
      <c r="O34" s="195">
        <v>21</v>
      </c>
      <c r="P34" s="195">
        <v>19</v>
      </c>
      <c r="Q34" s="195">
        <v>19</v>
      </c>
      <c r="R34" s="195">
        <v>18</v>
      </c>
      <c r="S34" s="195">
        <v>19</v>
      </c>
      <c r="T34" s="195">
        <v>19</v>
      </c>
      <c r="U34" s="195">
        <v>19</v>
      </c>
      <c r="V34" s="195">
        <v>19</v>
      </c>
      <c r="W34" s="195"/>
      <c r="X34" s="195"/>
      <c r="Y34" s="466"/>
      <c r="Z34" s="493"/>
      <c r="AA34" s="435">
        <v>5</v>
      </c>
      <c r="AB34" s="196">
        <v>10</v>
      </c>
      <c r="AC34" s="196">
        <v>20</v>
      </c>
      <c r="AD34" s="435">
        <v>19</v>
      </c>
    </row>
    <row r="35" spans="1:30" s="437" customFormat="1" ht="13.5" customHeight="1">
      <c r="A35" s="116" t="s">
        <v>190</v>
      </c>
      <c r="B35" s="195">
        <v>2</v>
      </c>
      <c r="C35" s="195">
        <v>2</v>
      </c>
      <c r="D35" s="195">
        <v>2</v>
      </c>
      <c r="E35" s="195">
        <v>3</v>
      </c>
      <c r="F35" s="195">
        <v>4</v>
      </c>
      <c r="G35" s="195">
        <v>4</v>
      </c>
      <c r="H35" s="195">
        <v>4</v>
      </c>
      <c r="I35" s="195">
        <v>5</v>
      </c>
      <c r="J35" s="195">
        <v>5</v>
      </c>
      <c r="K35" s="195">
        <v>4</v>
      </c>
      <c r="L35" s="195">
        <v>4</v>
      </c>
      <c r="M35" s="196">
        <v>3</v>
      </c>
      <c r="N35" s="195">
        <v>3</v>
      </c>
      <c r="O35" s="195">
        <v>3</v>
      </c>
      <c r="P35" s="195">
        <v>3</v>
      </c>
      <c r="Q35" s="195">
        <v>3</v>
      </c>
      <c r="R35" s="195">
        <v>4</v>
      </c>
      <c r="S35" s="195">
        <v>4</v>
      </c>
      <c r="T35" s="195">
        <v>4</v>
      </c>
      <c r="U35" s="195">
        <v>5</v>
      </c>
      <c r="V35" s="195">
        <v>4</v>
      </c>
      <c r="W35" s="195"/>
      <c r="X35" s="195"/>
      <c r="Y35" s="466"/>
      <c r="Z35" s="242"/>
      <c r="AA35" s="435">
        <v>1</v>
      </c>
      <c r="AB35" s="196">
        <v>2</v>
      </c>
      <c r="AC35" s="196">
        <v>3</v>
      </c>
      <c r="AD35" s="435">
        <v>4</v>
      </c>
    </row>
    <row r="36" spans="1:30" s="245" customFormat="1" ht="13.5" customHeight="1">
      <c r="A36" s="116" t="s">
        <v>191</v>
      </c>
      <c r="B36" s="195">
        <v>0</v>
      </c>
      <c r="C36" s="195">
        <v>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196">
        <v>0</v>
      </c>
      <c r="N36" s="195">
        <v>0</v>
      </c>
      <c r="O36" s="195">
        <v>0</v>
      </c>
      <c r="P36" s="195">
        <v>0</v>
      </c>
      <c r="Q36" s="195">
        <v>0</v>
      </c>
      <c r="R36" s="195">
        <v>0</v>
      </c>
      <c r="S36" s="195">
        <v>0</v>
      </c>
      <c r="T36" s="195">
        <v>0</v>
      </c>
      <c r="U36" s="195">
        <v>0</v>
      </c>
      <c r="V36" s="195">
        <v>0</v>
      </c>
      <c r="W36" s="195"/>
      <c r="X36" s="195"/>
      <c r="Y36" s="466"/>
      <c r="Z36" s="493"/>
      <c r="AA36" s="435">
        <v>0</v>
      </c>
      <c r="AB36" s="196">
        <v>0</v>
      </c>
      <c r="AC36" s="196">
        <v>0</v>
      </c>
      <c r="AD36" s="435">
        <v>0</v>
      </c>
    </row>
    <row r="37" spans="1:30" s="245" customFormat="1" ht="13.5" customHeight="1">
      <c r="A37" s="116" t="s">
        <v>192</v>
      </c>
      <c r="B37" s="195">
        <v>11</v>
      </c>
      <c r="C37" s="195">
        <v>12</v>
      </c>
      <c r="D37" s="195">
        <v>12</v>
      </c>
      <c r="E37" s="195">
        <v>12</v>
      </c>
      <c r="F37" s="195">
        <v>12</v>
      </c>
      <c r="G37" s="195">
        <v>15</v>
      </c>
      <c r="H37" s="195">
        <v>16</v>
      </c>
      <c r="I37" s="195">
        <v>16</v>
      </c>
      <c r="J37" s="195">
        <v>17</v>
      </c>
      <c r="K37" s="195">
        <v>17</v>
      </c>
      <c r="L37" s="195">
        <v>16</v>
      </c>
      <c r="M37" s="196">
        <v>15</v>
      </c>
      <c r="N37" s="195">
        <v>15</v>
      </c>
      <c r="O37" s="195">
        <v>15</v>
      </c>
      <c r="P37" s="195">
        <v>14</v>
      </c>
      <c r="Q37" s="195">
        <v>13</v>
      </c>
      <c r="R37" s="195">
        <v>14</v>
      </c>
      <c r="S37" s="195">
        <v>14</v>
      </c>
      <c r="T37" s="195">
        <v>10</v>
      </c>
      <c r="U37" s="195">
        <v>10</v>
      </c>
      <c r="V37" s="195">
        <v>12</v>
      </c>
      <c r="W37" s="195"/>
      <c r="X37" s="195"/>
      <c r="Y37" s="466"/>
      <c r="Z37" s="493"/>
      <c r="AA37" s="435">
        <v>4</v>
      </c>
      <c r="AB37" s="196">
        <v>9</v>
      </c>
      <c r="AC37" s="196">
        <v>15</v>
      </c>
      <c r="AD37" s="435">
        <v>12</v>
      </c>
    </row>
    <row r="38" spans="1:30" s="245" customFormat="1" ht="13.5" customHeight="1">
      <c r="A38" s="116" t="s">
        <v>193</v>
      </c>
      <c r="B38" s="195">
        <v>22</v>
      </c>
      <c r="C38" s="195">
        <v>24</v>
      </c>
      <c r="D38" s="195">
        <v>23</v>
      </c>
      <c r="E38" s="195">
        <v>23</v>
      </c>
      <c r="F38" s="195">
        <v>24</v>
      </c>
      <c r="G38" s="195">
        <v>24</v>
      </c>
      <c r="H38" s="195">
        <v>24</v>
      </c>
      <c r="I38" s="195">
        <v>26</v>
      </c>
      <c r="J38" s="195">
        <v>26</v>
      </c>
      <c r="K38" s="195">
        <v>27</v>
      </c>
      <c r="L38" s="195">
        <v>28</v>
      </c>
      <c r="M38" s="196">
        <v>30</v>
      </c>
      <c r="N38" s="195">
        <v>30</v>
      </c>
      <c r="O38" s="195">
        <v>30</v>
      </c>
      <c r="P38" s="195">
        <v>29</v>
      </c>
      <c r="Q38" s="195">
        <v>29</v>
      </c>
      <c r="R38" s="195">
        <v>29</v>
      </c>
      <c r="S38" s="195">
        <v>26</v>
      </c>
      <c r="T38" s="195">
        <v>27</v>
      </c>
      <c r="U38" s="195">
        <v>25</v>
      </c>
      <c r="V38" s="195">
        <v>28</v>
      </c>
      <c r="W38" s="195"/>
      <c r="X38" s="195"/>
      <c r="Y38" s="466"/>
      <c r="Z38" s="493"/>
      <c r="AA38" s="435">
        <v>18</v>
      </c>
      <c r="AB38" s="196">
        <v>23</v>
      </c>
      <c r="AC38" s="196">
        <v>30</v>
      </c>
      <c r="AD38" s="435">
        <v>28</v>
      </c>
    </row>
    <row r="39" spans="1:30" s="245" customFormat="1" ht="13.5" customHeight="1">
      <c r="A39" s="116" t="s">
        <v>236</v>
      </c>
      <c r="B39" s="195">
        <v>1</v>
      </c>
      <c r="C39" s="195">
        <v>1</v>
      </c>
      <c r="D39" s="195">
        <v>1</v>
      </c>
      <c r="E39" s="195">
        <v>1</v>
      </c>
      <c r="F39" s="195">
        <v>1</v>
      </c>
      <c r="G39" s="195">
        <v>1</v>
      </c>
      <c r="H39" s="195">
        <v>1</v>
      </c>
      <c r="I39" s="195">
        <v>1</v>
      </c>
      <c r="J39" s="195">
        <v>1</v>
      </c>
      <c r="K39" s="195">
        <v>1</v>
      </c>
      <c r="L39" s="195">
        <v>1</v>
      </c>
      <c r="M39" s="196">
        <v>1</v>
      </c>
      <c r="N39" s="195">
        <v>1</v>
      </c>
      <c r="O39" s="195">
        <v>1</v>
      </c>
      <c r="P39" s="195">
        <v>1</v>
      </c>
      <c r="Q39" s="195">
        <v>1</v>
      </c>
      <c r="R39" s="195">
        <v>1</v>
      </c>
      <c r="S39" s="195">
        <v>1</v>
      </c>
      <c r="T39" s="195">
        <v>1</v>
      </c>
      <c r="U39" s="195">
        <v>1</v>
      </c>
      <c r="V39" s="195">
        <v>1</v>
      </c>
      <c r="W39" s="195"/>
      <c r="X39" s="195"/>
      <c r="Y39" s="466"/>
      <c r="Z39" s="493"/>
      <c r="AA39" s="435">
        <v>0</v>
      </c>
      <c r="AB39" s="196">
        <v>1</v>
      </c>
      <c r="AC39" s="196">
        <v>1</v>
      </c>
      <c r="AD39" s="435">
        <v>1</v>
      </c>
    </row>
    <row r="40" spans="1:30" s="245" customFormat="1" ht="13.5" customHeight="1">
      <c r="A40" s="127" t="s">
        <v>194</v>
      </c>
      <c r="B40" s="195">
        <v>3</v>
      </c>
      <c r="C40" s="195">
        <v>2</v>
      </c>
      <c r="D40" s="195">
        <v>2</v>
      </c>
      <c r="E40" s="195">
        <v>2</v>
      </c>
      <c r="F40" s="195">
        <v>2</v>
      </c>
      <c r="G40" s="195">
        <v>2</v>
      </c>
      <c r="H40" s="195">
        <v>2</v>
      </c>
      <c r="I40" s="195">
        <v>2</v>
      </c>
      <c r="J40" s="195">
        <v>3</v>
      </c>
      <c r="K40" s="195">
        <v>3</v>
      </c>
      <c r="L40" s="195">
        <v>3</v>
      </c>
      <c r="M40" s="196">
        <v>3</v>
      </c>
      <c r="N40" s="195">
        <v>4</v>
      </c>
      <c r="O40" s="195">
        <v>4</v>
      </c>
      <c r="P40" s="195">
        <v>5</v>
      </c>
      <c r="Q40" s="195">
        <v>6</v>
      </c>
      <c r="R40" s="195">
        <v>5</v>
      </c>
      <c r="S40" s="195">
        <v>5</v>
      </c>
      <c r="T40" s="195">
        <v>6</v>
      </c>
      <c r="U40" s="195">
        <v>7</v>
      </c>
      <c r="V40" s="195">
        <v>11</v>
      </c>
      <c r="W40" s="195"/>
      <c r="X40" s="195"/>
      <c r="Y40" s="466"/>
      <c r="Z40" s="493"/>
      <c r="AA40" s="435">
        <v>2</v>
      </c>
      <c r="AB40" s="196">
        <v>3</v>
      </c>
      <c r="AC40" s="196">
        <v>3</v>
      </c>
      <c r="AD40" s="435">
        <v>11</v>
      </c>
    </row>
    <row r="41" spans="1:30" s="245" customFormat="1" ht="13.5" customHeight="1">
      <c r="A41" s="127" t="s">
        <v>195</v>
      </c>
      <c r="B41" s="195">
        <v>4</v>
      </c>
      <c r="C41" s="195">
        <v>4</v>
      </c>
      <c r="D41" s="195">
        <v>4</v>
      </c>
      <c r="E41" s="195">
        <v>3</v>
      </c>
      <c r="F41" s="195">
        <v>3</v>
      </c>
      <c r="G41" s="195">
        <v>3</v>
      </c>
      <c r="H41" s="195">
        <v>3</v>
      </c>
      <c r="I41" s="195">
        <v>3</v>
      </c>
      <c r="J41" s="195">
        <v>3</v>
      </c>
      <c r="K41" s="195">
        <v>3</v>
      </c>
      <c r="L41" s="195">
        <v>4</v>
      </c>
      <c r="M41" s="196">
        <v>4</v>
      </c>
      <c r="N41" s="195">
        <v>5</v>
      </c>
      <c r="O41" s="195">
        <v>5</v>
      </c>
      <c r="P41" s="195">
        <v>5</v>
      </c>
      <c r="Q41" s="195">
        <v>5</v>
      </c>
      <c r="R41" s="195">
        <v>5</v>
      </c>
      <c r="S41" s="195">
        <v>6</v>
      </c>
      <c r="T41" s="195">
        <v>5</v>
      </c>
      <c r="U41" s="195">
        <v>5</v>
      </c>
      <c r="V41" s="195">
        <v>5</v>
      </c>
      <c r="W41" s="195"/>
      <c r="X41" s="195"/>
      <c r="Y41" s="466"/>
      <c r="Z41" s="493"/>
      <c r="AA41" s="470">
        <v>3</v>
      </c>
      <c r="AB41" s="196">
        <v>4</v>
      </c>
      <c r="AC41" s="196">
        <v>4</v>
      </c>
      <c r="AD41" s="470">
        <v>5</v>
      </c>
    </row>
    <row r="42" spans="1:30" s="245" customFormat="1" ht="13.5" customHeight="1" thickBot="1">
      <c r="A42" s="440" t="s">
        <v>293</v>
      </c>
      <c r="B42" s="495">
        <f aca="true" t="shared" si="1" ref="B42:Y42">IF(SUM(B29:B41)&gt;0,SUM(B29:B41),IF(SUM(B29:B41)&lt;0,SUM(B29:B41),IF(COUNTBLANK(B29:B41)=0,SUM(B29:B41),NA())))</f>
        <v>71</v>
      </c>
      <c r="C42" s="495">
        <f t="shared" si="1"/>
        <v>74</v>
      </c>
      <c r="D42" s="495">
        <f t="shared" si="1"/>
        <v>75</v>
      </c>
      <c r="E42" s="495">
        <f t="shared" si="1"/>
        <v>76</v>
      </c>
      <c r="F42" s="495">
        <f t="shared" si="1"/>
        <v>79</v>
      </c>
      <c r="G42" s="495">
        <f t="shared" si="1"/>
        <v>81</v>
      </c>
      <c r="H42" s="495">
        <f t="shared" si="1"/>
        <v>80</v>
      </c>
      <c r="I42" s="495">
        <f t="shared" si="1"/>
        <v>83</v>
      </c>
      <c r="J42" s="495">
        <f t="shared" si="1"/>
        <v>87</v>
      </c>
      <c r="K42" s="495">
        <f t="shared" si="1"/>
        <v>90</v>
      </c>
      <c r="L42" s="495">
        <f t="shared" si="1"/>
        <v>90</v>
      </c>
      <c r="M42" s="501">
        <f t="shared" si="1"/>
        <v>90</v>
      </c>
      <c r="N42" s="495">
        <f t="shared" si="1"/>
        <v>92</v>
      </c>
      <c r="O42" s="495">
        <f t="shared" si="1"/>
        <v>93</v>
      </c>
      <c r="P42" s="495">
        <f t="shared" si="1"/>
        <v>90</v>
      </c>
      <c r="Q42" s="495">
        <f t="shared" si="1"/>
        <v>90</v>
      </c>
      <c r="R42" s="495">
        <f t="shared" si="1"/>
        <v>90</v>
      </c>
      <c r="S42" s="495">
        <f t="shared" si="1"/>
        <v>89</v>
      </c>
      <c r="T42" s="495">
        <f t="shared" si="1"/>
        <v>85</v>
      </c>
      <c r="U42" s="495">
        <f t="shared" si="1"/>
        <v>85</v>
      </c>
      <c r="V42" s="495">
        <f t="shared" si="1"/>
        <v>93</v>
      </c>
      <c r="W42" s="495" t="e">
        <f t="shared" si="1"/>
        <v>#N/A</v>
      </c>
      <c r="X42" s="495" t="e">
        <f t="shared" si="1"/>
        <v>#N/A</v>
      </c>
      <c r="Y42" s="501" t="e">
        <f t="shared" si="1"/>
        <v>#N/A</v>
      </c>
      <c r="Z42" s="493"/>
      <c r="AA42" s="498">
        <v>44</v>
      </c>
      <c r="AB42" s="498">
        <f>IF(SUM(AB29:AB41)&gt;0,SUM(AB29:AB41),IF(SUM(AB29:AB41)&lt;0,SUM(AB29:AB41),IF(COUNTBLANK(AB29:AB41)=0,SUM(AB29:AB41),NA())))</f>
        <v>69</v>
      </c>
      <c r="AC42" s="498">
        <f>IF(SUM(AC29:AC41)&gt;0,SUM(AC29:AC41),IF(SUM(AC29:AC41)&lt;0,SUM(AC29:AC41),IF(COUNTBLANK(AC29:AC41)=0,SUM(AC29:AC41),NA())))</f>
        <v>90</v>
      </c>
      <c r="AD42" s="498">
        <f>IF(SUM(AD29:AD41)&gt;0,SUM(AD29:AD41),IF(SUM(AD29:AD41)&lt;0,SUM(AD29:AD41),IF(COUNTBLANK(AD29:AD41)=0,SUM(AD29:AD41),NA())))</f>
        <v>93</v>
      </c>
    </row>
    <row r="43" spans="1:29" s="245" customFormat="1" ht="12" thickTop="1">
      <c r="A43" s="483"/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6"/>
      <c r="AA43" s="486"/>
      <c r="AB43" s="239"/>
      <c r="AC43" s="486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2" stopIfTrue="1">
      <formula>ISERROR(B27)</formula>
    </cfRule>
  </conditionalFormatting>
  <conditionalFormatting sqref="B43:Y43">
    <cfRule type="expression" priority="2" dxfId="0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7"/>
  <sheetViews>
    <sheetView workbookViewId="0" topLeftCell="A1">
      <selection activeCell="D70" sqref="D70"/>
    </sheetView>
  </sheetViews>
  <sheetFormatPr defaultColWidth="9.140625" defaultRowHeight="12.75"/>
  <cols>
    <col min="1" max="1" width="17.140625" style="502" customWidth="1"/>
    <col min="2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2" ht="12.75">
      <c r="A1" s="157" t="s">
        <v>58</v>
      </c>
      <c r="G1" s="608" t="s">
        <v>316</v>
      </c>
      <c r="K1" s="302" t="s">
        <v>79</v>
      </c>
      <c r="L1" s="503"/>
    </row>
    <row r="2" spans="1:12" ht="12.75">
      <c r="A2" s="157"/>
      <c r="B2" s="503"/>
      <c r="C2" s="503"/>
      <c r="D2" s="503"/>
      <c r="E2" s="504"/>
      <c r="F2" s="503"/>
      <c r="K2" s="503"/>
      <c r="L2" s="503"/>
    </row>
    <row r="3" spans="1:12" ht="12.75">
      <c r="A3" s="157"/>
      <c r="B3" s="503"/>
      <c r="C3" s="503"/>
      <c r="D3" s="503"/>
      <c r="E3" s="504"/>
      <c r="F3" s="503"/>
      <c r="K3" s="503"/>
      <c r="L3" s="503"/>
    </row>
    <row r="4" spans="1:12" ht="12.75">
      <c r="A4" s="157"/>
      <c r="B4" s="503"/>
      <c r="C4" s="503"/>
      <c r="D4" s="503"/>
      <c r="E4" s="504"/>
      <c r="F4" s="503"/>
      <c r="K4" s="503"/>
      <c r="L4" s="503"/>
    </row>
    <row r="5" spans="1:12" ht="12.75">
      <c r="A5" s="157"/>
      <c r="B5" s="503"/>
      <c r="C5" s="503"/>
      <c r="D5" s="503"/>
      <c r="E5" s="504"/>
      <c r="F5" s="503"/>
      <c r="K5" s="503"/>
      <c r="L5" s="503"/>
    </row>
    <row r="6" spans="1:12" ht="12.75">
      <c r="A6" s="157"/>
      <c r="B6" s="503"/>
      <c r="C6" s="503"/>
      <c r="D6" s="503"/>
      <c r="E6" s="504"/>
      <c r="F6" s="503"/>
      <c r="K6" s="503"/>
      <c r="L6" s="503"/>
    </row>
    <row r="7" spans="1:12" ht="12.75">
      <c r="A7" s="157"/>
      <c r="B7" s="503"/>
      <c r="C7" s="503"/>
      <c r="D7" s="503"/>
      <c r="E7" s="504"/>
      <c r="F7" s="503"/>
      <c r="K7" s="503"/>
      <c r="L7" s="503"/>
    </row>
    <row r="8" spans="1:12" ht="12.75">
      <c r="A8" s="157"/>
      <c r="B8" s="503"/>
      <c r="C8" s="503"/>
      <c r="D8" s="503"/>
      <c r="E8" s="504"/>
      <c r="F8" s="503"/>
      <c r="K8" s="503"/>
      <c r="L8" s="503"/>
    </row>
    <row r="9" spans="1:12" ht="12.75">
      <c r="A9" s="157"/>
      <c r="B9" s="503"/>
      <c r="C9" s="503"/>
      <c r="D9" s="503"/>
      <c r="E9" s="504"/>
      <c r="F9" s="503"/>
      <c r="K9" s="503"/>
      <c r="L9" s="503"/>
    </row>
    <row r="10" spans="1:12" ht="12.75">
      <c r="A10" s="157"/>
      <c r="B10" s="503"/>
      <c r="C10" s="503"/>
      <c r="D10" s="503"/>
      <c r="E10" s="504"/>
      <c r="F10" s="503"/>
      <c r="K10" s="503"/>
      <c r="L10" s="503"/>
    </row>
    <row r="11" spans="1:12" ht="12.75">
      <c r="A11" s="157"/>
      <c r="B11" s="503"/>
      <c r="C11" s="503"/>
      <c r="D11" s="503"/>
      <c r="E11" s="504"/>
      <c r="F11" s="503"/>
      <c r="K11" s="503"/>
      <c r="L11" s="503"/>
    </row>
    <row r="12" spans="1:12" ht="12.75">
      <c r="A12" s="157"/>
      <c r="B12" s="503"/>
      <c r="C12" s="503"/>
      <c r="D12" s="503"/>
      <c r="E12" s="504"/>
      <c r="F12" s="503"/>
      <c r="K12" s="503"/>
      <c r="L12" s="503"/>
    </row>
    <row r="13" spans="1:12" ht="12.75">
      <c r="A13" s="157"/>
      <c r="B13" s="503"/>
      <c r="C13" s="503"/>
      <c r="D13" s="503"/>
      <c r="E13" s="504"/>
      <c r="F13" s="503"/>
      <c r="K13" s="503"/>
      <c r="L13" s="503"/>
    </row>
    <row r="14" spans="1:12" ht="12.75">
      <c r="A14" s="157"/>
      <c r="B14" s="503"/>
      <c r="C14" s="503"/>
      <c r="D14" s="503"/>
      <c r="E14" s="504"/>
      <c r="F14" s="503"/>
      <c r="K14" s="503"/>
      <c r="L14" s="503"/>
    </row>
    <row r="15" spans="1:13" ht="12.75">
      <c r="A15" s="504"/>
      <c r="B15" s="505"/>
      <c r="C15" s="503"/>
      <c r="D15" s="503"/>
      <c r="E15" s="503"/>
      <c r="F15" s="503"/>
      <c r="G15" s="503"/>
      <c r="L15" s="503"/>
      <c r="M15" s="503"/>
    </row>
    <row r="16" spans="11:12" ht="12.75">
      <c r="K16" s="503"/>
      <c r="L16" s="503"/>
    </row>
    <row r="17" spans="1:13" ht="22.5">
      <c r="A17" s="609" t="s">
        <v>44</v>
      </c>
      <c r="B17" s="627" t="s">
        <v>38</v>
      </c>
      <c r="C17" s="627" t="s">
        <v>39</v>
      </c>
      <c r="D17" s="625" t="s">
        <v>40</v>
      </c>
      <c r="E17" s="628" t="s">
        <v>41</v>
      </c>
      <c r="F17" s="625" t="s">
        <v>42</v>
      </c>
      <c r="G17" s="629" t="s">
        <v>43</v>
      </c>
      <c r="L17" s="503"/>
      <c r="M17" s="503"/>
    </row>
    <row r="18" spans="1:13" ht="12.75">
      <c r="A18" s="613" t="s">
        <v>45</v>
      </c>
      <c r="B18" s="319">
        <v>1</v>
      </c>
      <c r="C18" s="319">
        <v>0</v>
      </c>
      <c r="D18" s="96">
        <v>0</v>
      </c>
      <c r="E18" s="98">
        <v>0</v>
      </c>
      <c r="F18" s="630">
        <v>1</v>
      </c>
      <c r="G18" s="617">
        <v>0</v>
      </c>
      <c r="L18" s="503"/>
      <c r="M18" s="503"/>
    </row>
    <row r="19" spans="1:13" ht="12.75">
      <c r="A19" s="613" t="s">
        <v>46</v>
      </c>
      <c r="B19" s="319">
        <v>10</v>
      </c>
      <c r="C19" s="319">
        <v>15</v>
      </c>
      <c r="D19" s="96">
        <v>14</v>
      </c>
      <c r="E19" s="98">
        <v>5</v>
      </c>
      <c r="F19" s="96">
        <v>1</v>
      </c>
      <c r="G19" s="617">
        <v>3</v>
      </c>
      <c r="L19" s="503"/>
      <c r="M19" s="503"/>
    </row>
    <row r="20" spans="1:13" ht="12.75">
      <c r="A20" s="613" t="s">
        <v>47</v>
      </c>
      <c r="B20" s="319">
        <v>9</v>
      </c>
      <c r="C20" s="319">
        <v>16</v>
      </c>
      <c r="D20" s="96">
        <v>19</v>
      </c>
      <c r="E20" s="98">
        <v>33</v>
      </c>
      <c r="F20" s="96">
        <v>25</v>
      </c>
      <c r="G20" s="617">
        <v>18</v>
      </c>
      <c r="L20" s="503"/>
      <c r="M20" s="503"/>
    </row>
    <row r="21" spans="1:13" ht="12.75">
      <c r="A21" s="613" t="s">
        <v>48</v>
      </c>
      <c r="B21" s="319">
        <v>2</v>
      </c>
      <c r="C21" s="319">
        <v>4</v>
      </c>
      <c r="D21" s="96">
        <v>12</v>
      </c>
      <c r="E21" s="98">
        <v>28</v>
      </c>
      <c r="F21" s="96">
        <v>57</v>
      </c>
      <c r="G21" s="617">
        <v>37</v>
      </c>
      <c r="L21" s="503"/>
      <c r="M21" s="503"/>
    </row>
    <row r="22" spans="1:13" ht="12.75">
      <c r="A22" s="613" t="s">
        <v>49</v>
      </c>
      <c r="B22" s="319">
        <v>1</v>
      </c>
      <c r="C22" s="319">
        <v>0</v>
      </c>
      <c r="D22" s="96">
        <v>5</v>
      </c>
      <c r="E22" s="98">
        <v>18</v>
      </c>
      <c r="F22" s="96">
        <v>37</v>
      </c>
      <c r="G22" s="617">
        <v>28</v>
      </c>
      <c r="L22" s="503"/>
      <c r="M22" s="503"/>
    </row>
    <row r="23" spans="1:13" ht="12.75">
      <c r="A23" s="613" t="s">
        <v>50</v>
      </c>
      <c r="B23" s="319">
        <v>0</v>
      </c>
      <c r="C23" s="319">
        <v>4</v>
      </c>
      <c r="D23" s="96">
        <v>3</v>
      </c>
      <c r="E23" s="98">
        <v>12</v>
      </c>
      <c r="F23" s="96">
        <v>14</v>
      </c>
      <c r="G23" s="617">
        <v>18</v>
      </c>
      <c r="L23" s="503"/>
      <c r="M23" s="503"/>
    </row>
    <row r="24" spans="1:13" ht="12.75">
      <c r="A24" s="613" t="s">
        <v>51</v>
      </c>
      <c r="B24" s="319">
        <v>0</v>
      </c>
      <c r="C24" s="319">
        <v>1</v>
      </c>
      <c r="D24" s="96">
        <v>3</v>
      </c>
      <c r="E24" s="98">
        <v>7</v>
      </c>
      <c r="F24" s="96">
        <v>15</v>
      </c>
      <c r="G24" s="617">
        <v>12</v>
      </c>
      <c r="L24" s="503"/>
      <c r="M24" s="503"/>
    </row>
    <row r="25" spans="1:13" ht="12.75">
      <c r="A25" s="613" t="s">
        <v>52</v>
      </c>
      <c r="B25" s="319">
        <v>0</v>
      </c>
      <c r="C25" s="319">
        <v>0</v>
      </c>
      <c r="D25" s="96">
        <v>1</v>
      </c>
      <c r="E25" s="98">
        <v>2</v>
      </c>
      <c r="F25" s="96">
        <v>4</v>
      </c>
      <c r="G25" s="617">
        <v>2</v>
      </c>
      <c r="L25" s="503"/>
      <c r="M25" s="503"/>
    </row>
    <row r="26" spans="1:13" ht="12.75">
      <c r="A26" s="613" t="s">
        <v>54</v>
      </c>
      <c r="B26" s="319">
        <v>0</v>
      </c>
      <c r="C26" s="319">
        <v>0</v>
      </c>
      <c r="D26" s="96">
        <v>0</v>
      </c>
      <c r="E26" s="98">
        <v>1</v>
      </c>
      <c r="F26" s="96">
        <v>1</v>
      </c>
      <c r="G26" s="617">
        <v>4</v>
      </c>
      <c r="L26" s="503"/>
      <c r="M26" s="503"/>
    </row>
    <row r="27" spans="1:13" ht="12.75">
      <c r="A27" s="631" t="s">
        <v>30</v>
      </c>
      <c r="B27" s="632">
        <v>9</v>
      </c>
      <c r="C27" s="632">
        <v>12</v>
      </c>
      <c r="D27" s="557">
        <v>13</v>
      </c>
      <c r="E27" s="633">
        <v>16</v>
      </c>
      <c r="F27" s="557">
        <v>17</v>
      </c>
      <c r="G27" s="634">
        <v>18</v>
      </c>
      <c r="L27" s="503"/>
      <c r="M27" s="503"/>
    </row>
    <row r="28" spans="1:13" ht="12.75">
      <c r="A28" s="631" t="s">
        <v>53</v>
      </c>
      <c r="B28" s="207">
        <v>23</v>
      </c>
      <c r="C28" s="635">
        <v>41</v>
      </c>
      <c r="D28" s="636">
        <v>57</v>
      </c>
      <c r="E28" s="637">
        <v>106</v>
      </c>
      <c r="F28" s="636">
        <v>156</v>
      </c>
      <c r="G28" s="638">
        <f>SUM(G18:G26)</f>
        <v>122</v>
      </c>
      <c r="L28" s="503"/>
      <c r="M28" s="503"/>
    </row>
    <row r="29" spans="1:13" ht="12.75">
      <c r="A29" s="504"/>
      <c r="B29" s="505"/>
      <c r="C29" s="503"/>
      <c r="D29" s="503"/>
      <c r="E29" s="503"/>
      <c r="F29" s="503"/>
      <c r="G29" s="503"/>
      <c r="L29" s="503"/>
      <c r="M29" s="503"/>
    </row>
    <row r="30" spans="1:13" ht="12.75">
      <c r="A30" s="504"/>
      <c r="B30" s="505"/>
      <c r="C30" s="503"/>
      <c r="D30" s="503"/>
      <c r="E30" s="503"/>
      <c r="F30" s="503"/>
      <c r="G30" s="503"/>
      <c r="L30" s="503"/>
      <c r="M30" s="503"/>
    </row>
    <row r="31" spans="1:13" ht="12.75">
      <c r="A31" s="504"/>
      <c r="B31" s="505"/>
      <c r="C31" s="503"/>
      <c r="D31" s="503"/>
      <c r="E31" s="503"/>
      <c r="F31" s="503"/>
      <c r="G31" s="503"/>
      <c r="L31" s="503"/>
      <c r="M31" s="503"/>
    </row>
    <row r="32" spans="1:13" ht="12.75">
      <c r="A32" s="504"/>
      <c r="B32" s="505"/>
      <c r="C32" s="503"/>
      <c r="D32" s="503"/>
      <c r="E32" s="503"/>
      <c r="F32" s="503"/>
      <c r="G32" s="503"/>
      <c r="L32" s="503"/>
      <c r="M32" s="503"/>
    </row>
    <row r="33" spans="1:13" ht="12.75">
      <c r="A33" s="504"/>
      <c r="B33" s="505"/>
      <c r="C33" s="503"/>
      <c r="D33" s="503"/>
      <c r="E33" s="503"/>
      <c r="F33" s="503"/>
      <c r="G33" s="503"/>
      <c r="L33" s="503"/>
      <c r="M33" s="503"/>
    </row>
    <row r="34" spans="1:13" ht="12.75">
      <c r="A34" s="504"/>
      <c r="B34" s="505"/>
      <c r="C34" s="503"/>
      <c r="D34" s="503"/>
      <c r="E34" s="503"/>
      <c r="F34" s="503"/>
      <c r="G34" s="503"/>
      <c r="L34" s="503"/>
      <c r="M34" s="503"/>
    </row>
    <row r="35" spans="1:13" ht="12.75">
      <c r="A35" s="504"/>
      <c r="B35" s="505"/>
      <c r="C35" s="503"/>
      <c r="D35" s="503"/>
      <c r="E35" s="503"/>
      <c r="F35" s="503"/>
      <c r="G35" s="503"/>
      <c r="L35" s="503"/>
      <c r="M35" s="503"/>
    </row>
    <row r="36" spans="1:13" ht="12.75">
      <c r="A36" s="504"/>
      <c r="B36" s="505"/>
      <c r="C36" s="503"/>
      <c r="D36" s="503"/>
      <c r="E36" s="503"/>
      <c r="F36" s="503"/>
      <c r="G36" s="503"/>
      <c r="L36" s="503"/>
      <c r="M36" s="503"/>
    </row>
    <row r="37" spans="1:13" ht="12.75">
      <c r="A37" s="504"/>
      <c r="B37" s="505"/>
      <c r="C37" s="503"/>
      <c r="D37" s="503"/>
      <c r="E37" s="503"/>
      <c r="F37" s="503"/>
      <c r="G37" s="503"/>
      <c r="L37" s="503"/>
      <c r="M37" s="503"/>
    </row>
    <row r="38" spans="1:13" ht="12.75">
      <c r="A38" s="504"/>
      <c r="B38" s="505"/>
      <c r="C38" s="503"/>
      <c r="D38" s="503"/>
      <c r="E38" s="503"/>
      <c r="F38" s="503"/>
      <c r="G38" s="503"/>
      <c r="L38" s="503"/>
      <c r="M38" s="503"/>
    </row>
    <row r="39" spans="1:13" ht="12.75">
      <c r="A39" s="504"/>
      <c r="B39" s="505"/>
      <c r="C39" s="503"/>
      <c r="D39" s="503"/>
      <c r="E39" s="503"/>
      <c r="F39" s="503"/>
      <c r="G39" s="503"/>
      <c r="L39" s="503"/>
      <c r="M39" s="503"/>
    </row>
    <row r="40" spans="1:13" ht="12.75">
      <c r="A40" s="504"/>
      <c r="B40" s="505"/>
      <c r="C40" s="503"/>
      <c r="D40" s="503"/>
      <c r="E40" s="503"/>
      <c r="F40" s="503"/>
      <c r="G40" s="503"/>
      <c r="L40" s="503"/>
      <c r="M40" s="503"/>
    </row>
    <row r="41" spans="1:13" ht="12.75">
      <c r="A41" s="504"/>
      <c r="B41" s="505"/>
      <c r="C41" s="503"/>
      <c r="D41" s="503"/>
      <c r="E41" s="503"/>
      <c r="F41" s="503"/>
      <c r="G41" s="503"/>
      <c r="L41" s="503"/>
      <c r="M41" s="503"/>
    </row>
    <row r="42" spans="1:12" ht="12.75">
      <c r="A42" s="157"/>
      <c r="B42" s="503"/>
      <c r="C42" s="506" t="s">
        <v>310</v>
      </c>
      <c r="D42" s="503"/>
      <c r="E42" s="504" t="s">
        <v>312</v>
      </c>
      <c r="F42" s="503"/>
      <c r="K42" s="503"/>
      <c r="L42" s="503"/>
    </row>
    <row r="43" spans="1:13" ht="12.75">
      <c r="A43" s="504"/>
      <c r="B43" s="505"/>
      <c r="C43" s="503"/>
      <c r="D43" s="503"/>
      <c r="E43" s="503"/>
      <c r="F43" s="503"/>
      <c r="G43" s="503"/>
      <c r="L43" s="503"/>
      <c r="M43" s="503"/>
    </row>
    <row r="44" spans="1:13" ht="12.75">
      <c r="A44" s="504"/>
      <c r="B44" s="505"/>
      <c r="C44" s="503"/>
      <c r="D44" s="503"/>
      <c r="E44" s="503"/>
      <c r="F44" s="503"/>
      <c r="G44" s="503"/>
      <c r="L44" s="503"/>
      <c r="M44" s="503"/>
    </row>
    <row r="45" spans="1:13" ht="12.75">
      <c r="A45" s="504"/>
      <c r="B45" s="505"/>
      <c r="C45" s="503"/>
      <c r="D45" s="503"/>
      <c r="E45" s="503"/>
      <c r="F45" s="503"/>
      <c r="G45" s="503"/>
      <c r="L45" s="503"/>
      <c r="M45" s="503"/>
    </row>
    <row r="46" spans="1:13" ht="12.75">
      <c r="A46" s="504"/>
      <c r="B46" s="505"/>
      <c r="C46" s="503"/>
      <c r="D46" s="503"/>
      <c r="E46" s="503"/>
      <c r="F46" s="503"/>
      <c r="G46" s="503"/>
      <c r="L46" s="503"/>
      <c r="M46" s="503"/>
    </row>
    <row r="47" spans="1:13" ht="12.75">
      <c r="A47" s="504"/>
      <c r="B47" s="505"/>
      <c r="C47" s="503"/>
      <c r="D47" s="503"/>
      <c r="E47" s="503"/>
      <c r="F47" s="503"/>
      <c r="G47" s="503"/>
      <c r="L47" s="503"/>
      <c r="M47" s="503"/>
    </row>
    <row r="48" spans="1:13" ht="12.75">
      <c r="A48" s="504"/>
      <c r="B48" s="505"/>
      <c r="C48" s="503"/>
      <c r="D48" s="503"/>
      <c r="E48" s="503"/>
      <c r="F48" s="503"/>
      <c r="G48" s="503"/>
      <c r="L48" s="503"/>
      <c r="M48" s="503"/>
    </row>
    <row r="49" spans="1:13" ht="12.75">
      <c r="A49" s="504"/>
      <c r="B49" s="505"/>
      <c r="C49" s="503"/>
      <c r="D49" s="503"/>
      <c r="E49" s="503"/>
      <c r="F49" s="503"/>
      <c r="G49" s="503"/>
      <c r="L49" s="503"/>
      <c r="M49" s="503"/>
    </row>
    <row r="50" spans="1:13" ht="12.75">
      <c r="A50" s="504"/>
      <c r="B50" s="505"/>
      <c r="C50" s="503"/>
      <c r="D50" s="503"/>
      <c r="E50" s="503"/>
      <c r="F50" s="503"/>
      <c r="G50" s="503"/>
      <c r="L50" s="503"/>
      <c r="M50" s="503"/>
    </row>
    <row r="51" spans="1:13" ht="12.75">
      <c r="A51" s="504"/>
      <c r="B51" s="505"/>
      <c r="C51" s="503"/>
      <c r="D51" s="503"/>
      <c r="E51" s="503"/>
      <c r="F51" s="503"/>
      <c r="G51" s="503"/>
      <c r="L51" s="503"/>
      <c r="M51" s="503"/>
    </row>
    <row r="52" spans="1:13" ht="12.75">
      <c r="A52" s="504"/>
      <c r="B52" s="505"/>
      <c r="C52" s="503"/>
      <c r="D52" s="503"/>
      <c r="E52" s="503"/>
      <c r="F52" s="503"/>
      <c r="G52" s="503"/>
      <c r="L52" s="503"/>
      <c r="M52" s="503"/>
    </row>
    <row r="53" spans="1:13" ht="12.75">
      <c r="A53" s="504"/>
      <c r="B53" s="505"/>
      <c r="C53" s="503"/>
      <c r="D53" s="503"/>
      <c r="E53" s="503"/>
      <c r="F53" s="503"/>
      <c r="G53" s="503"/>
      <c r="L53" s="503"/>
      <c r="M53" s="503"/>
    </row>
    <row r="54" spans="1:13" ht="12.75">
      <c r="A54" s="504"/>
      <c r="B54" s="505"/>
      <c r="C54" s="503"/>
      <c r="D54" s="503"/>
      <c r="E54" s="503"/>
      <c r="F54" s="503"/>
      <c r="G54" s="503"/>
      <c r="L54" s="503"/>
      <c r="M54" s="503"/>
    </row>
    <row r="55" spans="1:13" ht="12.75">
      <c r="A55" s="504"/>
      <c r="B55" s="505"/>
      <c r="C55" s="503"/>
      <c r="D55" s="503"/>
      <c r="E55" s="503"/>
      <c r="F55" s="503"/>
      <c r="G55" s="503"/>
      <c r="L55" s="503"/>
      <c r="M55" s="503"/>
    </row>
    <row r="56" spans="1:13" ht="12.75">
      <c r="A56" s="504"/>
      <c r="B56" s="505"/>
      <c r="C56" s="503"/>
      <c r="D56" s="503"/>
      <c r="E56" s="503"/>
      <c r="F56" s="503"/>
      <c r="G56" s="503"/>
      <c r="L56" s="503"/>
      <c r="M56" s="503"/>
    </row>
    <row r="57" spans="1:13" ht="12.75">
      <c r="A57" s="504"/>
      <c r="B57" s="505"/>
      <c r="C57" s="503"/>
      <c r="D57" s="503"/>
      <c r="E57" s="503"/>
      <c r="F57" s="503"/>
      <c r="G57" s="503"/>
      <c r="L57" s="503"/>
      <c r="M57" s="503"/>
    </row>
    <row r="58" spans="1:13" ht="12.75">
      <c r="A58" s="504"/>
      <c r="B58" s="505"/>
      <c r="C58" s="503"/>
      <c r="D58" s="503"/>
      <c r="E58" s="503"/>
      <c r="F58" s="503"/>
      <c r="G58" s="503"/>
      <c r="L58" s="503"/>
      <c r="M58" s="503"/>
    </row>
    <row r="59" spans="1:13" ht="12.75">
      <c r="A59" s="504"/>
      <c r="B59" s="505"/>
      <c r="C59" s="503"/>
      <c r="D59" s="503"/>
      <c r="E59" s="503"/>
      <c r="F59" s="503"/>
      <c r="G59" s="503"/>
      <c r="L59" s="503"/>
      <c r="M59" s="503"/>
    </row>
    <row r="60" spans="1:13" ht="12.75">
      <c r="A60" s="504"/>
      <c r="B60" s="505"/>
      <c r="C60" s="503"/>
      <c r="D60" s="503"/>
      <c r="E60" s="503"/>
      <c r="F60" s="503"/>
      <c r="G60" s="503"/>
      <c r="L60" s="503"/>
      <c r="M60" s="503"/>
    </row>
    <row r="61" spans="1:13" ht="12.75">
      <c r="A61" s="504"/>
      <c r="B61" s="505"/>
      <c r="C61" s="503"/>
      <c r="D61" s="503"/>
      <c r="E61" s="503"/>
      <c r="F61" s="503"/>
      <c r="G61" s="503"/>
      <c r="L61" s="503"/>
      <c r="M61" s="503"/>
    </row>
    <row r="62" spans="1:13" ht="12.75">
      <c r="A62" s="504"/>
      <c r="B62" s="505"/>
      <c r="C62" s="503"/>
      <c r="D62" s="503"/>
      <c r="E62" s="503"/>
      <c r="F62" s="503"/>
      <c r="G62" s="503"/>
      <c r="L62" s="503"/>
      <c r="M62" s="503"/>
    </row>
    <row r="63" spans="1:13" ht="12.75">
      <c r="A63" s="504"/>
      <c r="B63" s="505"/>
      <c r="C63" s="503"/>
      <c r="D63" s="503"/>
      <c r="E63" s="503"/>
      <c r="F63" s="503"/>
      <c r="G63" s="503"/>
      <c r="L63" s="503"/>
      <c r="M63" s="503"/>
    </row>
    <row r="67" spans="1:13" s="612" customFormat="1" ht="22.5">
      <c r="A67" s="609" t="s">
        <v>44</v>
      </c>
      <c r="B67" s="610" t="s">
        <v>32</v>
      </c>
      <c r="C67" s="610" t="s">
        <v>33</v>
      </c>
      <c r="D67" s="610" t="s">
        <v>34</v>
      </c>
      <c r="E67" s="610" t="s">
        <v>35</v>
      </c>
      <c r="F67" s="610" t="s">
        <v>36</v>
      </c>
      <c r="G67" s="611" t="s">
        <v>37</v>
      </c>
      <c r="L67" s="98"/>
      <c r="M67" s="98"/>
    </row>
    <row r="68" spans="1:13" s="612" customFormat="1" ht="11.25">
      <c r="A68" s="613" t="s">
        <v>45</v>
      </c>
      <c r="B68" s="614">
        <v>4.3478260869565215</v>
      </c>
      <c r="C68" s="614">
        <v>0</v>
      </c>
      <c r="D68" s="614">
        <v>0</v>
      </c>
      <c r="E68" s="614">
        <v>0</v>
      </c>
      <c r="F68" s="614">
        <v>0.641025641025641</v>
      </c>
      <c r="G68" s="615">
        <f aca="true" t="shared" si="0" ref="G68:G76">G18/$G$28*100</f>
        <v>0</v>
      </c>
      <c r="L68" s="98"/>
      <c r="M68" s="98"/>
    </row>
    <row r="69" spans="1:13" s="612" customFormat="1" ht="11.25">
      <c r="A69" s="613" t="s">
        <v>46</v>
      </c>
      <c r="B69" s="614">
        <v>43.47826086956522</v>
      </c>
      <c r="C69" s="614">
        <v>36.58536585365854</v>
      </c>
      <c r="D69" s="614">
        <v>24.561403508771928</v>
      </c>
      <c r="E69" s="614">
        <v>4.716981132075472</v>
      </c>
      <c r="F69" s="614">
        <v>0.641025641025641</v>
      </c>
      <c r="G69" s="616">
        <f t="shared" si="0"/>
        <v>2.459016393442623</v>
      </c>
      <c r="L69" s="98"/>
      <c r="M69" s="98"/>
    </row>
    <row r="70" spans="1:13" s="612" customFormat="1" ht="11.25">
      <c r="A70" s="613" t="s">
        <v>47</v>
      </c>
      <c r="B70" s="614">
        <v>39.130434782608695</v>
      </c>
      <c r="C70" s="614">
        <v>39.02439024390244</v>
      </c>
      <c r="D70" s="614">
        <v>33.33333333333333</v>
      </c>
      <c r="E70" s="614">
        <v>31.132075471698112</v>
      </c>
      <c r="F70" s="614">
        <v>16.025641025641026</v>
      </c>
      <c r="G70" s="616">
        <f t="shared" si="0"/>
        <v>14.754098360655737</v>
      </c>
      <c r="L70" s="98"/>
      <c r="M70" s="98"/>
    </row>
    <row r="71" spans="1:13" s="612" customFormat="1" ht="11.25">
      <c r="A71" s="613" t="s">
        <v>48</v>
      </c>
      <c r="B71" s="614">
        <v>8.695652173913043</v>
      </c>
      <c r="C71" s="614">
        <v>9.75609756097561</v>
      </c>
      <c r="D71" s="614">
        <v>21.052631578947366</v>
      </c>
      <c r="E71" s="614">
        <v>26.41509433962264</v>
      </c>
      <c r="F71" s="614">
        <v>36.53846153846153</v>
      </c>
      <c r="G71" s="616">
        <f t="shared" si="0"/>
        <v>30.327868852459016</v>
      </c>
      <c r="L71" s="98"/>
      <c r="M71" s="98"/>
    </row>
    <row r="72" spans="1:13" s="612" customFormat="1" ht="11.25">
      <c r="A72" s="613" t="s">
        <v>49</v>
      </c>
      <c r="B72" s="614">
        <v>4.3478260869565215</v>
      </c>
      <c r="C72" s="614">
        <v>0</v>
      </c>
      <c r="D72" s="614">
        <v>8.771929824561402</v>
      </c>
      <c r="E72" s="614">
        <v>16.9811320754717</v>
      </c>
      <c r="F72" s="614">
        <v>23.717948717948715</v>
      </c>
      <c r="G72" s="616">
        <f t="shared" si="0"/>
        <v>22.950819672131146</v>
      </c>
      <c r="L72" s="98"/>
      <c r="M72" s="98"/>
    </row>
    <row r="73" spans="1:7" s="612" customFormat="1" ht="11.25">
      <c r="A73" s="613" t="s">
        <v>50</v>
      </c>
      <c r="B73" s="617">
        <v>0</v>
      </c>
      <c r="C73" s="614">
        <v>9.75609756097561</v>
      </c>
      <c r="D73" s="614">
        <v>5.263157894736842</v>
      </c>
      <c r="E73" s="614">
        <v>11.320754716981133</v>
      </c>
      <c r="F73" s="614">
        <v>8.974358974358974</v>
      </c>
      <c r="G73" s="616">
        <f t="shared" si="0"/>
        <v>14.754098360655737</v>
      </c>
    </row>
    <row r="74" spans="1:7" s="612" customFormat="1" ht="11.25">
      <c r="A74" s="613" t="s">
        <v>51</v>
      </c>
      <c r="B74" s="617">
        <v>0</v>
      </c>
      <c r="C74" s="614">
        <v>2.4390243902439024</v>
      </c>
      <c r="D74" s="614">
        <v>5.263157894736842</v>
      </c>
      <c r="E74" s="614">
        <v>6.60377358490566</v>
      </c>
      <c r="F74" s="614">
        <v>9.615384615384617</v>
      </c>
      <c r="G74" s="616">
        <f t="shared" si="0"/>
        <v>9.836065573770492</v>
      </c>
    </row>
    <row r="75" spans="1:7" s="612" customFormat="1" ht="11.25">
      <c r="A75" s="613" t="s">
        <v>52</v>
      </c>
      <c r="B75" s="617">
        <v>0</v>
      </c>
      <c r="C75" s="614">
        <v>0</v>
      </c>
      <c r="D75" s="614">
        <v>1.7543859649122806</v>
      </c>
      <c r="E75" s="614">
        <v>1.8867924528301887</v>
      </c>
      <c r="F75" s="614">
        <v>2.564102564102564</v>
      </c>
      <c r="G75" s="616">
        <f t="shared" si="0"/>
        <v>1.639344262295082</v>
      </c>
    </row>
    <row r="76" spans="1:7" s="612" customFormat="1" ht="11.25">
      <c r="A76" s="618" t="s">
        <v>54</v>
      </c>
      <c r="B76" s="95">
        <v>0</v>
      </c>
      <c r="C76" s="619">
        <v>0</v>
      </c>
      <c r="D76" s="619">
        <v>0</v>
      </c>
      <c r="E76" s="619">
        <v>0.9433962264150944</v>
      </c>
      <c r="F76" s="619">
        <v>0.641025641025641</v>
      </c>
      <c r="G76" s="620">
        <f t="shared" si="0"/>
        <v>3.278688524590164</v>
      </c>
    </row>
    <row r="192" spans="1:7" ht="12.75">
      <c r="A192" s="504"/>
      <c r="B192" s="506"/>
      <c r="C192" s="506"/>
      <c r="D192" s="506"/>
      <c r="E192" s="506"/>
      <c r="F192" s="506"/>
      <c r="G192" s="507"/>
    </row>
    <row r="193" spans="1:7" ht="12.75">
      <c r="A193" s="504"/>
      <c r="B193" s="505"/>
      <c r="C193" s="503"/>
      <c r="D193" s="503"/>
      <c r="E193" s="503"/>
      <c r="F193" s="503"/>
      <c r="G193" s="507"/>
    </row>
    <row r="200" spans="14:21" ht="12.75">
      <c r="N200" s="508"/>
      <c r="O200" s="509"/>
      <c r="P200" s="509"/>
      <c r="Q200" s="509"/>
      <c r="R200" s="509"/>
      <c r="S200" s="509"/>
      <c r="T200" s="510"/>
      <c r="U200" s="507"/>
    </row>
    <row r="201" spans="14:21" ht="12.75">
      <c r="N201" s="504"/>
      <c r="O201" s="503"/>
      <c r="P201" s="503"/>
      <c r="Q201" s="503"/>
      <c r="R201" s="503"/>
      <c r="S201" s="503"/>
      <c r="T201" s="503"/>
      <c r="U201" s="507"/>
    </row>
    <row r="202" spans="14:21" ht="12.75">
      <c r="N202" s="504"/>
      <c r="O202" s="503"/>
      <c r="P202" s="503"/>
      <c r="Q202" s="503"/>
      <c r="R202" s="503"/>
      <c r="S202" s="503"/>
      <c r="T202" s="503"/>
      <c r="U202" s="507"/>
    </row>
    <row r="203" spans="14:21" ht="12.75">
      <c r="N203" s="504"/>
      <c r="O203" s="503"/>
      <c r="P203" s="503"/>
      <c r="Q203" s="503"/>
      <c r="R203" s="503"/>
      <c r="S203" s="503"/>
      <c r="T203" s="503"/>
      <c r="U203" s="507"/>
    </row>
    <row r="204" spans="14:21" ht="12.75">
      <c r="N204" s="504"/>
      <c r="O204" s="503"/>
      <c r="P204" s="503"/>
      <c r="Q204" s="503"/>
      <c r="R204" s="503"/>
      <c r="S204" s="503"/>
      <c r="T204" s="503"/>
      <c r="U204" s="507"/>
    </row>
    <row r="205" spans="14:21" ht="12.75">
      <c r="N205" s="504"/>
      <c r="O205" s="503"/>
      <c r="P205" s="503"/>
      <c r="Q205" s="503"/>
      <c r="R205" s="503"/>
      <c r="S205" s="503"/>
      <c r="T205" s="503"/>
      <c r="U205" s="507"/>
    </row>
    <row r="206" spans="14:21" ht="12.75">
      <c r="N206" s="504"/>
      <c r="O206" s="503"/>
      <c r="P206" s="503"/>
      <c r="Q206" s="503"/>
      <c r="R206" s="503"/>
      <c r="S206" s="503"/>
      <c r="T206" s="503"/>
      <c r="U206" s="507"/>
    </row>
    <row r="207" spans="14:21" ht="12.75">
      <c r="N207" s="504"/>
      <c r="O207" s="503"/>
      <c r="P207" s="503"/>
      <c r="Q207" s="503"/>
      <c r="R207" s="503"/>
      <c r="S207" s="503"/>
      <c r="T207" s="503"/>
      <c r="U207" s="507"/>
    </row>
    <row r="208" spans="14:21" ht="12.75">
      <c r="N208" s="504"/>
      <c r="O208" s="503"/>
      <c r="P208" s="503"/>
      <c r="Q208" s="503"/>
      <c r="R208" s="503"/>
      <c r="S208" s="503"/>
      <c r="T208" s="503"/>
      <c r="U208" s="507"/>
    </row>
    <row r="209" spans="14:21" ht="12.75">
      <c r="N209" s="504"/>
      <c r="O209" s="503"/>
      <c r="P209" s="503"/>
      <c r="Q209" s="503"/>
      <c r="R209" s="503"/>
      <c r="S209" s="503"/>
      <c r="T209" s="503"/>
      <c r="U209" s="507"/>
    </row>
    <row r="210" spans="14:21" ht="12.75">
      <c r="N210" s="504"/>
      <c r="O210" s="506"/>
      <c r="P210" s="506"/>
      <c r="Q210" s="506"/>
      <c r="R210" s="506"/>
      <c r="S210" s="506"/>
      <c r="T210" s="507"/>
      <c r="U210" s="507"/>
    </row>
    <row r="211" spans="14:21" ht="12.75">
      <c r="N211" s="504"/>
      <c r="O211" s="505"/>
      <c r="P211" s="503"/>
      <c r="Q211" s="503"/>
      <c r="R211" s="503"/>
      <c r="S211" s="503"/>
      <c r="T211" s="507"/>
      <c r="U211" s="507"/>
    </row>
    <row r="212" spans="14:21" ht="12.75">
      <c r="N212" s="507"/>
      <c r="O212" s="507"/>
      <c r="P212" s="507"/>
      <c r="Q212" s="507"/>
      <c r="R212" s="507"/>
      <c r="S212" s="507"/>
      <c r="T212" s="507"/>
      <c r="U212" s="507"/>
    </row>
    <row r="213" spans="14:21" ht="12.75">
      <c r="N213" s="507"/>
      <c r="O213" s="507"/>
      <c r="P213" s="507"/>
      <c r="Q213" s="507"/>
      <c r="R213" s="507"/>
      <c r="S213" s="507"/>
      <c r="T213" s="507"/>
      <c r="U213" s="507"/>
    </row>
    <row r="214" spans="14:21" ht="12.75">
      <c r="N214" s="507"/>
      <c r="O214" s="507"/>
      <c r="P214" s="507"/>
      <c r="Q214" s="507"/>
      <c r="R214" s="507"/>
      <c r="S214" s="507"/>
      <c r="T214" s="507"/>
      <c r="U214" s="507"/>
    </row>
    <row r="241" spans="1:9" ht="12.75">
      <c r="A241" s="511"/>
      <c r="B241" s="507"/>
      <c r="C241" s="507"/>
      <c r="D241" s="507"/>
      <c r="E241" s="507"/>
      <c r="F241" s="507"/>
      <c r="G241" s="507"/>
      <c r="H241" s="507"/>
      <c r="I241" s="507"/>
    </row>
    <row r="242" spans="1:9" ht="12.75">
      <c r="A242" s="507"/>
      <c r="B242" s="507"/>
      <c r="C242" s="507"/>
      <c r="D242" s="507"/>
      <c r="E242" s="507"/>
      <c r="F242" s="507"/>
      <c r="G242" s="507"/>
      <c r="H242" s="507"/>
      <c r="I242" s="507"/>
    </row>
    <row r="243" spans="1:9" ht="12.75">
      <c r="A243" s="507"/>
      <c r="B243" s="511"/>
      <c r="C243" s="511"/>
      <c r="D243" s="511"/>
      <c r="E243" s="511"/>
      <c r="F243" s="507"/>
      <c r="G243" s="507"/>
      <c r="H243" s="507"/>
      <c r="I243" s="507"/>
    </row>
    <row r="244" spans="1:9" ht="12.75">
      <c r="A244" s="512"/>
      <c r="B244" s="513"/>
      <c r="C244" s="513"/>
      <c r="D244" s="513"/>
      <c r="E244" s="513"/>
      <c r="F244" s="507"/>
      <c r="G244" s="507"/>
      <c r="H244" s="507"/>
      <c r="I244" s="507"/>
    </row>
    <row r="245" spans="1:9" ht="12.75">
      <c r="A245" s="512"/>
      <c r="B245" s="514"/>
      <c r="C245" s="514"/>
      <c r="D245" s="514"/>
      <c r="E245" s="514"/>
      <c r="F245" s="507"/>
      <c r="G245" s="507"/>
      <c r="H245" s="507"/>
      <c r="I245" s="507"/>
    </row>
    <row r="246" spans="1:9" ht="12.75">
      <c r="A246" s="507"/>
      <c r="B246" s="507"/>
      <c r="C246" s="507"/>
      <c r="D246" s="507"/>
      <c r="E246" s="507"/>
      <c r="F246" s="507"/>
      <c r="G246" s="507"/>
      <c r="H246" s="507"/>
      <c r="I246" s="507"/>
    </row>
    <row r="247" spans="1:9" ht="12.75">
      <c r="A247" s="507"/>
      <c r="B247" s="507"/>
      <c r="C247" s="507"/>
      <c r="D247" s="507"/>
      <c r="E247" s="507"/>
      <c r="F247" s="507"/>
      <c r="G247" s="507"/>
      <c r="H247" s="507"/>
      <c r="I247" s="507"/>
    </row>
  </sheetData>
  <printOptions/>
  <pageMargins left="0.7480314960629921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4"/>
  <sheetViews>
    <sheetView workbookViewId="0" topLeftCell="A115">
      <selection activeCell="A144" sqref="A144"/>
    </sheetView>
  </sheetViews>
  <sheetFormatPr defaultColWidth="9.140625" defaultRowHeight="12.75"/>
  <cols>
    <col min="1" max="1" width="17.140625" style="502" customWidth="1"/>
    <col min="2" max="7" width="10.7109375" style="641" customWidth="1"/>
    <col min="8" max="11" width="9.00390625" style="502" customWidth="1"/>
    <col min="12" max="12" width="10.28125" style="502" customWidth="1"/>
    <col min="13" max="13" width="17.7109375" style="502" customWidth="1"/>
    <col min="14" max="16384" width="9.140625" style="502" customWidth="1"/>
  </cols>
  <sheetData>
    <row r="1" spans="1:10" ht="12.75">
      <c r="A1" s="157" t="s">
        <v>58</v>
      </c>
      <c r="F1" s="642" t="s">
        <v>317</v>
      </c>
      <c r="J1" s="157" t="s">
        <v>79</v>
      </c>
    </row>
    <row r="23" spans="1:7" ht="22.5">
      <c r="A23" s="609" t="s">
        <v>44</v>
      </c>
      <c r="B23" s="643" t="s">
        <v>38</v>
      </c>
      <c r="C23" s="643" t="s">
        <v>39</v>
      </c>
      <c r="D23" s="644" t="s">
        <v>40</v>
      </c>
      <c r="E23" s="645" t="s">
        <v>41</v>
      </c>
      <c r="F23" s="644" t="s">
        <v>42</v>
      </c>
      <c r="G23" s="646" t="s">
        <v>43</v>
      </c>
    </row>
    <row r="24" spans="1:7" ht="12.75">
      <c r="A24" s="613" t="s">
        <v>45</v>
      </c>
      <c r="B24" s="647">
        <v>19</v>
      </c>
      <c r="C24" s="647">
        <v>26</v>
      </c>
      <c r="D24" s="648">
        <v>44</v>
      </c>
      <c r="E24" s="649">
        <v>69</v>
      </c>
      <c r="F24" s="650">
        <v>83</v>
      </c>
      <c r="G24" s="651">
        <v>35</v>
      </c>
    </row>
    <row r="25" spans="1:7" ht="12.75">
      <c r="A25" s="613" t="s">
        <v>46</v>
      </c>
      <c r="B25" s="647">
        <v>4</v>
      </c>
      <c r="C25" s="647">
        <v>2</v>
      </c>
      <c r="D25" s="648">
        <v>11</v>
      </c>
      <c r="E25" s="649">
        <v>27</v>
      </c>
      <c r="F25" s="648">
        <v>45</v>
      </c>
      <c r="G25" s="651">
        <v>54</v>
      </c>
    </row>
    <row r="26" spans="1:7" ht="12.75">
      <c r="A26" s="613" t="s">
        <v>47</v>
      </c>
      <c r="B26" s="647">
        <v>0</v>
      </c>
      <c r="C26" s="647">
        <v>1</v>
      </c>
      <c r="D26" s="648">
        <v>2</v>
      </c>
      <c r="E26" s="649">
        <v>8</v>
      </c>
      <c r="F26" s="648">
        <v>17</v>
      </c>
      <c r="G26" s="651">
        <v>19</v>
      </c>
    </row>
    <row r="27" spans="1:7" ht="12.75">
      <c r="A27" s="613" t="s">
        <v>48</v>
      </c>
      <c r="B27" s="647">
        <v>0</v>
      </c>
      <c r="C27" s="647">
        <v>0</v>
      </c>
      <c r="D27" s="648">
        <v>0</v>
      </c>
      <c r="E27" s="649">
        <v>3</v>
      </c>
      <c r="F27" s="648">
        <v>10</v>
      </c>
      <c r="G27" s="651">
        <v>11</v>
      </c>
    </row>
    <row r="28" spans="1:7" ht="12.75">
      <c r="A28" s="613" t="s">
        <v>49</v>
      </c>
      <c r="B28" s="647">
        <v>0</v>
      </c>
      <c r="C28" s="647">
        <v>0</v>
      </c>
      <c r="D28" s="648">
        <v>0</v>
      </c>
      <c r="E28" s="648">
        <v>0</v>
      </c>
      <c r="F28" s="648">
        <v>2</v>
      </c>
      <c r="G28" s="648">
        <v>2</v>
      </c>
    </row>
    <row r="29" spans="1:7" ht="12.75">
      <c r="A29" s="613" t="s">
        <v>50</v>
      </c>
      <c r="B29" s="647">
        <v>0</v>
      </c>
      <c r="C29" s="647">
        <v>0</v>
      </c>
      <c r="D29" s="648">
        <v>0</v>
      </c>
      <c r="E29" s="648">
        <v>0</v>
      </c>
      <c r="F29" s="648">
        <v>0</v>
      </c>
      <c r="G29" s="648">
        <v>0</v>
      </c>
    </row>
    <row r="30" spans="1:7" ht="12.75">
      <c r="A30" s="613" t="s">
        <v>51</v>
      </c>
      <c r="B30" s="647">
        <v>0</v>
      </c>
      <c r="C30" s="647">
        <v>1</v>
      </c>
      <c r="D30" s="648"/>
      <c r="E30" s="648">
        <v>0</v>
      </c>
      <c r="F30" s="648">
        <v>0</v>
      </c>
      <c r="G30" s="648">
        <v>0</v>
      </c>
    </row>
    <row r="31" spans="1:7" ht="12.75">
      <c r="A31" s="613" t="s">
        <v>52</v>
      </c>
      <c r="B31" s="647">
        <v>0</v>
      </c>
      <c r="C31" s="647">
        <v>0</v>
      </c>
      <c r="D31" s="647">
        <v>0</v>
      </c>
      <c r="E31" s="647">
        <v>0</v>
      </c>
      <c r="F31" s="648">
        <v>0</v>
      </c>
      <c r="G31" s="648">
        <v>0</v>
      </c>
    </row>
    <row r="32" spans="1:7" ht="12.75">
      <c r="A32" s="613" t="s">
        <v>54</v>
      </c>
      <c r="B32" s="647">
        <v>0</v>
      </c>
      <c r="C32" s="647">
        <v>0</v>
      </c>
      <c r="D32" s="647">
        <v>0</v>
      </c>
      <c r="E32" s="647">
        <v>0</v>
      </c>
      <c r="F32" s="647">
        <v>0</v>
      </c>
      <c r="G32" s="652">
        <v>1</v>
      </c>
    </row>
    <row r="33" spans="1:7" ht="12.75">
      <c r="A33" s="631" t="s">
        <v>30</v>
      </c>
      <c r="B33" s="653">
        <v>3</v>
      </c>
      <c r="C33" s="653">
        <v>4</v>
      </c>
      <c r="D33" s="654">
        <v>3</v>
      </c>
      <c r="E33" s="655">
        <v>4.5</v>
      </c>
      <c r="F33" s="654">
        <v>6</v>
      </c>
      <c r="G33" s="656">
        <v>7</v>
      </c>
    </row>
    <row r="34" spans="1:7" ht="12.75">
      <c r="A34" s="631" t="s">
        <v>53</v>
      </c>
      <c r="B34" s="657">
        <v>23</v>
      </c>
      <c r="C34" s="658">
        <v>41</v>
      </c>
      <c r="D34" s="659">
        <v>57</v>
      </c>
      <c r="E34" s="660">
        <v>107</v>
      </c>
      <c r="F34" s="659">
        <v>157</v>
      </c>
      <c r="G34" s="661">
        <f>SUM(G24:G32)</f>
        <v>122</v>
      </c>
    </row>
    <row r="35" spans="1:7" ht="12.75">
      <c r="A35" s="640"/>
      <c r="B35" s="662"/>
      <c r="C35" s="649"/>
      <c r="D35" s="649"/>
      <c r="E35" s="649"/>
      <c r="F35" s="649"/>
      <c r="G35" s="649"/>
    </row>
    <row r="36" spans="1:7" ht="12.75">
      <c r="A36" s="640"/>
      <c r="B36" s="662"/>
      <c r="C36" s="649"/>
      <c r="D36" s="649"/>
      <c r="E36" s="649"/>
      <c r="F36" s="649"/>
      <c r="G36" s="649"/>
    </row>
    <row r="37" spans="1:7" ht="12.75">
      <c r="A37" s="640"/>
      <c r="B37" s="662"/>
      <c r="C37" s="649"/>
      <c r="D37" s="649"/>
      <c r="E37" s="649"/>
      <c r="F37" s="649"/>
      <c r="G37" s="649"/>
    </row>
    <row r="38" spans="1:7" ht="12.75">
      <c r="A38" s="504"/>
      <c r="B38" s="662"/>
      <c r="C38" s="649"/>
      <c r="D38" s="649"/>
      <c r="E38" s="649"/>
      <c r="F38" s="649"/>
      <c r="G38" s="649"/>
    </row>
    <row r="39" spans="2:4" ht="12.75">
      <c r="B39" s="663" t="s">
        <v>318</v>
      </c>
      <c r="D39" s="663" t="s">
        <v>315</v>
      </c>
    </row>
    <row r="40" spans="1:7" ht="12.75">
      <c r="A40" s="504"/>
      <c r="B40" s="662"/>
      <c r="C40" s="649"/>
      <c r="D40" s="649"/>
      <c r="E40" s="649"/>
      <c r="F40" s="649"/>
      <c r="G40" s="649"/>
    </row>
    <row r="41" spans="1:7" ht="12.75">
      <c r="A41" s="504"/>
      <c r="B41" s="662"/>
      <c r="C41" s="649"/>
      <c r="D41" s="649"/>
      <c r="E41" s="649"/>
      <c r="F41" s="649"/>
      <c r="G41" s="649"/>
    </row>
    <row r="42" spans="1:7" ht="12.75">
      <c r="A42" s="504"/>
      <c r="B42" s="662"/>
      <c r="C42" s="649"/>
      <c r="D42" s="649"/>
      <c r="E42" s="649"/>
      <c r="F42" s="649"/>
      <c r="G42" s="649"/>
    </row>
    <row r="43" spans="1:7" ht="12.75">
      <c r="A43" s="504"/>
      <c r="B43" s="662"/>
      <c r="C43" s="649"/>
      <c r="D43" s="649"/>
      <c r="E43" s="649"/>
      <c r="F43" s="649"/>
      <c r="G43" s="649"/>
    </row>
    <row r="44" spans="1:7" ht="12.75">
      <c r="A44" s="504"/>
      <c r="B44" s="662"/>
      <c r="C44" s="649"/>
      <c r="D44" s="649"/>
      <c r="E44" s="649"/>
      <c r="F44" s="649"/>
      <c r="G44" s="649"/>
    </row>
    <row r="45" spans="1:7" ht="12.75">
      <c r="A45" s="504"/>
      <c r="B45" s="662"/>
      <c r="C45" s="649"/>
      <c r="D45" s="649"/>
      <c r="E45" s="649"/>
      <c r="F45" s="649"/>
      <c r="G45" s="649"/>
    </row>
    <row r="46" spans="1:7" ht="12.75">
      <c r="A46" s="504"/>
      <c r="B46" s="662"/>
      <c r="C46" s="649"/>
      <c r="D46" s="649"/>
      <c r="E46" s="649"/>
      <c r="F46" s="649"/>
      <c r="G46" s="649"/>
    </row>
    <row r="47" spans="1:7" ht="12.75">
      <c r="A47" s="504"/>
      <c r="B47" s="662"/>
      <c r="C47" s="649"/>
      <c r="D47" s="649"/>
      <c r="E47" s="649"/>
      <c r="F47" s="649"/>
      <c r="G47" s="649"/>
    </row>
    <row r="48" spans="1:7" ht="12.75">
      <c r="A48" s="504"/>
      <c r="B48" s="662"/>
      <c r="C48" s="649"/>
      <c r="D48" s="649"/>
      <c r="E48" s="649"/>
      <c r="F48" s="649"/>
      <c r="G48" s="649"/>
    </row>
    <row r="49" spans="1:7" ht="12.75">
      <c r="A49" s="504"/>
      <c r="B49" s="662"/>
      <c r="C49" s="649"/>
      <c r="D49" s="649"/>
      <c r="E49" s="649"/>
      <c r="F49" s="649"/>
      <c r="G49" s="649"/>
    </row>
    <row r="50" spans="1:7" ht="12.75">
      <c r="A50" s="504"/>
      <c r="B50" s="662"/>
      <c r="C50" s="649"/>
      <c r="D50" s="649"/>
      <c r="E50" s="649"/>
      <c r="F50" s="649"/>
      <c r="G50" s="649"/>
    </row>
    <row r="51" spans="1:7" ht="12.75">
      <c r="A51" s="504"/>
      <c r="B51" s="662"/>
      <c r="C51" s="649"/>
      <c r="D51" s="649"/>
      <c r="E51" s="649"/>
      <c r="F51" s="649"/>
      <c r="G51" s="649"/>
    </row>
    <row r="52" spans="1:7" ht="12.75">
      <c r="A52" s="504"/>
      <c r="B52" s="662"/>
      <c r="C52" s="649"/>
      <c r="D52" s="649"/>
      <c r="E52" s="649"/>
      <c r="F52" s="649"/>
      <c r="G52" s="649"/>
    </row>
    <row r="53" spans="1:7" ht="12.75">
      <c r="A53" s="504"/>
      <c r="B53" s="662"/>
      <c r="C53" s="649"/>
      <c r="D53" s="649"/>
      <c r="E53" s="649"/>
      <c r="F53" s="649"/>
      <c r="G53" s="649"/>
    </row>
    <row r="54" spans="1:7" ht="12.75">
      <c r="A54" s="504"/>
      <c r="B54" s="662"/>
      <c r="C54" s="649"/>
      <c r="D54" s="649"/>
      <c r="E54" s="649"/>
      <c r="F54" s="649"/>
      <c r="G54" s="649"/>
    </row>
    <row r="55" spans="1:7" ht="12.75">
      <c r="A55" s="504"/>
      <c r="B55" s="662"/>
      <c r="C55" s="649"/>
      <c r="D55" s="649"/>
      <c r="E55" s="649"/>
      <c r="F55" s="649"/>
      <c r="G55" s="649"/>
    </row>
    <row r="56" spans="1:7" ht="12.75">
      <c r="A56" s="504"/>
      <c r="B56" s="662"/>
      <c r="C56" s="649"/>
      <c r="D56" s="649"/>
      <c r="E56" s="649"/>
      <c r="F56" s="649"/>
      <c r="G56" s="649"/>
    </row>
    <row r="57" spans="1:7" ht="12.75">
      <c r="A57" s="504"/>
      <c r="B57" s="662"/>
      <c r="C57" s="649"/>
      <c r="D57" s="649"/>
      <c r="E57" s="649"/>
      <c r="F57" s="649"/>
      <c r="G57" s="649"/>
    </row>
    <row r="58" spans="1:7" ht="12.75">
      <c r="A58" s="504"/>
      <c r="B58" s="662"/>
      <c r="C58" s="649"/>
      <c r="D58" s="649"/>
      <c r="E58" s="649"/>
      <c r="F58" s="649"/>
      <c r="G58" s="649"/>
    </row>
    <row r="59" spans="1:7" ht="12.75">
      <c r="A59" s="504"/>
      <c r="B59" s="662"/>
      <c r="C59" s="649"/>
      <c r="D59" s="649"/>
      <c r="E59" s="649"/>
      <c r="F59" s="649"/>
      <c r="G59" s="649"/>
    </row>
    <row r="60" spans="1:7" ht="12.75">
      <c r="A60" s="504"/>
      <c r="B60" s="662"/>
      <c r="C60" s="649"/>
      <c r="D60" s="649"/>
      <c r="E60" s="649"/>
      <c r="F60" s="649"/>
      <c r="G60" s="649"/>
    </row>
    <row r="63" spans="1:7" ht="12.75">
      <c r="A63" s="624" t="s">
        <v>44</v>
      </c>
      <c r="B63" s="664" t="s">
        <v>32</v>
      </c>
      <c r="C63" s="644" t="s">
        <v>33</v>
      </c>
      <c r="D63" s="644" t="s">
        <v>27</v>
      </c>
      <c r="E63" s="644" t="s">
        <v>35</v>
      </c>
      <c r="F63" s="644" t="s">
        <v>28</v>
      </c>
      <c r="G63" s="665" t="s">
        <v>29</v>
      </c>
    </row>
    <row r="64" spans="1:7" ht="12.75">
      <c r="A64" s="626" t="s">
        <v>45</v>
      </c>
      <c r="B64" s="662">
        <v>82.6086956521739</v>
      </c>
      <c r="C64" s="666">
        <v>63.41463414634146</v>
      </c>
      <c r="D64" s="666">
        <v>77.19298245614034</v>
      </c>
      <c r="E64" s="666">
        <v>64.48598130841121</v>
      </c>
      <c r="F64" s="666">
        <v>52.86624203821656</v>
      </c>
      <c r="G64" s="666">
        <f aca="true" t="shared" si="0" ref="G64:G72">G99/$G$109*100</f>
        <v>5.737704918032787</v>
      </c>
    </row>
    <row r="65" spans="1:7" ht="12.75">
      <c r="A65" s="613" t="s">
        <v>46</v>
      </c>
      <c r="B65" s="662">
        <v>17.391304347826086</v>
      </c>
      <c r="C65" s="667">
        <v>4.878048780487805</v>
      </c>
      <c r="D65" s="667">
        <v>19.298245614035086</v>
      </c>
      <c r="E65" s="667">
        <v>25.233644859813083</v>
      </c>
      <c r="F65" s="667">
        <v>28.662420382165603</v>
      </c>
      <c r="G65" s="667">
        <f t="shared" si="0"/>
        <v>24.59016393442623</v>
      </c>
    </row>
    <row r="66" spans="1:7" ht="12.75">
      <c r="A66" s="613" t="s">
        <v>47</v>
      </c>
      <c r="B66" s="662">
        <v>0</v>
      </c>
      <c r="C66" s="667">
        <v>2.4390243902439024</v>
      </c>
      <c r="D66" s="667">
        <v>3.508771929824561</v>
      </c>
      <c r="E66" s="667">
        <v>7.476635514018691</v>
      </c>
      <c r="F66" s="667">
        <v>10.828025477707007</v>
      </c>
      <c r="G66" s="667">
        <f t="shared" si="0"/>
        <v>34.42622950819672</v>
      </c>
    </row>
    <row r="67" spans="1:7" ht="12.75">
      <c r="A67" s="613" t="s">
        <v>48</v>
      </c>
      <c r="B67" s="662">
        <v>0</v>
      </c>
      <c r="C67" s="667">
        <v>0</v>
      </c>
      <c r="D67" s="667">
        <v>0</v>
      </c>
      <c r="E67" s="667">
        <v>2.803738317757009</v>
      </c>
      <c r="F67" s="667">
        <v>6.369426751592357</v>
      </c>
      <c r="G67" s="667">
        <f t="shared" si="0"/>
        <v>24.59016393442623</v>
      </c>
    </row>
    <row r="68" spans="1:7" ht="12.75">
      <c r="A68" s="613" t="s">
        <v>49</v>
      </c>
      <c r="B68" s="662">
        <v>0</v>
      </c>
      <c r="C68" s="667">
        <v>0</v>
      </c>
      <c r="D68" s="667">
        <v>0</v>
      </c>
      <c r="E68" s="667">
        <v>0</v>
      </c>
      <c r="F68" s="667">
        <v>1.2738853503184715</v>
      </c>
      <c r="G68" s="667">
        <f t="shared" si="0"/>
        <v>7.377049180327869</v>
      </c>
    </row>
    <row r="69" spans="1:7" ht="12.75">
      <c r="A69" s="613" t="s">
        <v>50</v>
      </c>
      <c r="B69" s="662">
        <v>0</v>
      </c>
      <c r="C69" s="667">
        <v>0</v>
      </c>
      <c r="D69" s="667">
        <v>0</v>
      </c>
      <c r="E69" s="667">
        <v>0</v>
      </c>
      <c r="F69" s="667">
        <v>0</v>
      </c>
      <c r="G69" s="667">
        <f t="shared" si="0"/>
        <v>1.639344262295082</v>
      </c>
    </row>
    <row r="70" spans="1:7" ht="12.75">
      <c r="A70" s="613" t="s">
        <v>51</v>
      </c>
      <c r="B70" s="662">
        <v>0</v>
      </c>
      <c r="C70" s="667">
        <v>2.4390243902439024</v>
      </c>
      <c r="D70" s="667">
        <v>0</v>
      </c>
      <c r="E70" s="667">
        <v>0</v>
      </c>
      <c r="F70" s="667">
        <v>0</v>
      </c>
      <c r="G70" s="667">
        <f t="shared" si="0"/>
        <v>0.819672131147541</v>
      </c>
    </row>
    <row r="71" spans="1:7" ht="12.75">
      <c r="A71" s="613" t="s">
        <v>52</v>
      </c>
      <c r="B71" s="662">
        <v>0</v>
      </c>
      <c r="C71" s="667">
        <v>0</v>
      </c>
      <c r="D71" s="667">
        <v>0</v>
      </c>
      <c r="E71" s="667">
        <v>0</v>
      </c>
      <c r="F71" s="667">
        <v>0</v>
      </c>
      <c r="G71" s="667">
        <f t="shared" si="0"/>
        <v>0</v>
      </c>
    </row>
    <row r="72" spans="1:7" ht="12.75">
      <c r="A72" s="618" t="s">
        <v>54</v>
      </c>
      <c r="B72" s="668">
        <v>0</v>
      </c>
      <c r="C72" s="670">
        <v>0</v>
      </c>
      <c r="D72" s="670">
        <v>0</v>
      </c>
      <c r="E72" s="670">
        <v>0</v>
      </c>
      <c r="F72" s="670">
        <v>0</v>
      </c>
      <c r="G72" s="670">
        <f t="shared" si="0"/>
        <v>0.819672131147541</v>
      </c>
    </row>
    <row r="73" spans="1:7" ht="12.75">
      <c r="A73" s="640"/>
      <c r="B73" s="662"/>
      <c r="C73" s="662"/>
      <c r="D73" s="662"/>
      <c r="E73" s="662"/>
      <c r="F73" s="662"/>
      <c r="G73" s="662"/>
    </row>
    <row r="74" spans="1:7" ht="12.75">
      <c r="A74" s="504"/>
      <c r="B74" s="662"/>
      <c r="C74" s="649"/>
      <c r="D74" s="649"/>
      <c r="E74" s="649"/>
      <c r="F74" s="649"/>
      <c r="G74" s="649"/>
    </row>
    <row r="75" spans="1:7" ht="12.75">
      <c r="A75" s="504"/>
      <c r="B75" s="662"/>
      <c r="C75" s="649"/>
      <c r="D75" s="649"/>
      <c r="E75" s="649"/>
      <c r="F75" s="649"/>
      <c r="G75" s="649"/>
    </row>
    <row r="76" spans="1:7" ht="12.75">
      <c r="A76" s="504"/>
      <c r="B76" s="662"/>
      <c r="C76" s="649"/>
      <c r="D76" s="649"/>
      <c r="E76" s="649"/>
      <c r="F76" s="649"/>
      <c r="G76" s="649"/>
    </row>
    <row r="77" spans="3:5" ht="12.75">
      <c r="C77" s="663" t="s">
        <v>314</v>
      </c>
      <c r="E77" s="663" t="s">
        <v>297</v>
      </c>
    </row>
    <row r="78" spans="1:7" ht="12.75">
      <c r="A78" s="504"/>
      <c r="B78" s="662"/>
      <c r="C78" s="649"/>
      <c r="D78" s="649"/>
      <c r="E78" s="649"/>
      <c r="F78" s="649"/>
      <c r="G78" s="649"/>
    </row>
    <row r="79" spans="1:7" ht="12.75">
      <c r="A79" s="504"/>
      <c r="B79" s="662"/>
      <c r="C79" s="649"/>
      <c r="D79" s="649"/>
      <c r="E79" s="649"/>
      <c r="F79" s="649"/>
      <c r="G79" s="649"/>
    </row>
    <row r="80" spans="1:7" ht="12.75">
      <c r="A80" s="504"/>
      <c r="B80" s="662"/>
      <c r="C80" s="649"/>
      <c r="D80" s="649"/>
      <c r="E80" s="649"/>
      <c r="F80" s="649"/>
      <c r="G80" s="649"/>
    </row>
    <row r="81" spans="1:7" ht="12.75">
      <c r="A81" s="504"/>
      <c r="B81" s="662"/>
      <c r="C81" s="649"/>
      <c r="D81" s="649"/>
      <c r="E81" s="649"/>
      <c r="F81" s="649"/>
      <c r="G81" s="649"/>
    </row>
    <row r="82" spans="1:7" ht="12.75">
      <c r="A82" s="504"/>
      <c r="B82" s="662"/>
      <c r="C82" s="649"/>
      <c r="D82" s="649"/>
      <c r="E82" s="649"/>
      <c r="F82" s="649"/>
      <c r="G82" s="649"/>
    </row>
    <row r="83" spans="1:7" ht="12.75">
      <c r="A83" s="504"/>
      <c r="B83" s="662"/>
      <c r="C83" s="649"/>
      <c r="D83" s="649"/>
      <c r="E83" s="649"/>
      <c r="F83" s="649"/>
      <c r="G83" s="649"/>
    </row>
    <row r="84" spans="1:7" ht="12.75">
      <c r="A84" s="504"/>
      <c r="B84" s="662"/>
      <c r="C84" s="649"/>
      <c r="D84" s="649"/>
      <c r="E84" s="649"/>
      <c r="F84" s="649"/>
      <c r="G84" s="649"/>
    </row>
    <row r="85" spans="1:7" ht="12.75">
      <c r="A85" s="504"/>
      <c r="B85" s="662"/>
      <c r="C85" s="649"/>
      <c r="D85" s="649"/>
      <c r="E85" s="649"/>
      <c r="F85" s="649"/>
      <c r="G85" s="649"/>
    </row>
    <row r="86" spans="1:7" ht="12.75">
      <c r="A86" s="504"/>
      <c r="B86" s="662"/>
      <c r="C86" s="649"/>
      <c r="D86" s="649"/>
      <c r="E86" s="649"/>
      <c r="F86" s="649"/>
      <c r="G86" s="649"/>
    </row>
    <row r="87" spans="1:7" ht="12.75">
      <c r="A87" s="504"/>
      <c r="B87" s="662"/>
      <c r="C87" s="649"/>
      <c r="D87" s="649"/>
      <c r="E87" s="649"/>
      <c r="F87" s="649"/>
      <c r="G87" s="649"/>
    </row>
    <row r="88" spans="1:7" ht="12.75">
      <c r="A88" s="504"/>
      <c r="B88" s="662"/>
      <c r="C88" s="649"/>
      <c r="D88" s="649"/>
      <c r="E88" s="649"/>
      <c r="F88" s="649"/>
      <c r="G88" s="649"/>
    </row>
    <row r="89" spans="1:7" ht="12.75">
      <c r="A89" s="504"/>
      <c r="B89" s="662"/>
      <c r="C89" s="649"/>
      <c r="D89" s="649"/>
      <c r="E89" s="649"/>
      <c r="F89" s="649"/>
      <c r="G89" s="649"/>
    </row>
    <row r="90" spans="1:7" ht="12.75">
      <c r="A90" s="504"/>
      <c r="B90" s="662"/>
      <c r="C90" s="649"/>
      <c r="D90" s="649"/>
      <c r="E90" s="649"/>
      <c r="F90" s="649"/>
      <c r="G90" s="649"/>
    </row>
    <row r="91" spans="1:7" ht="12.75">
      <c r="A91" s="504"/>
      <c r="B91" s="662"/>
      <c r="C91" s="649"/>
      <c r="D91" s="649"/>
      <c r="E91" s="649"/>
      <c r="F91" s="649"/>
      <c r="G91" s="649"/>
    </row>
    <row r="92" spans="1:7" ht="12.75">
      <c r="A92" s="504"/>
      <c r="B92" s="662"/>
      <c r="C92" s="649"/>
      <c r="D92" s="649"/>
      <c r="E92" s="649"/>
      <c r="F92" s="649"/>
      <c r="G92" s="649"/>
    </row>
    <row r="93" spans="1:7" ht="12.75">
      <c r="A93" s="504"/>
      <c r="B93" s="662"/>
      <c r="C93" s="649"/>
      <c r="D93" s="649"/>
      <c r="E93" s="649"/>
      <c r="F93" s="649"/>
      <c r="G93" s="649"/>
    </row>
    <row r="98" spans="1:7" ht="22.5">
      <c r="A98" s="609" t="s">
        <v>44</v>
      </c>
      <c r="B98" s="643" t="s">
        <v>38</v>
      </c>
      <c r="C98" s="643" t="s">
        <v>39</v>
      </c>
      <c r="D98" s="644" t="s">
        <v>40</v>
      </c>
      <c r="E98" s="645" t="s">
        <v>41</v>
      </c>
      <c r="F98" s="644" t="s">
        <v>42</v>
      </c>
      <c r="G98" s="646" t="s">
        <v>43</v>
      </c>
    </row>
    <row r="99" spans="1:7" ht="12.75">
      <c r="A99" s="613" t="s">
        <v>45</v>
      </c>
      <c r="B99" s="647">
        <v>5</v>
      </c>
      <c r="C99" s="647">
        <v>8</v>
      </c>
      <c r="D99" s="648">
        <v>4</v>
      </c>
      <c r="E99" s="649">
        <v>2</v>
      </c>
      <c r="F99" s="650">
        <v>6</v>
      </c>
      <c r="G99" s="651">
        <v>7</v>
      </c>
    </row>
    <row r="100" spans="1:7" ht="12.75">
      <c r="A100" s="613" t="s">
        <v>46</v>
      </c>
      <c r="B100" s="647">
        <v>15</v>
      </c>
      <c r="C100" s="647">
        <v>21</v>
      </c>
      <c r="D100" s="648">
        <v>27</v>
      </c>
      <c r="E100" s="649">
        <v>37</v>
      </c>
      <c r="F100" s="648">
        <v>37</v>
      </c>
      <c r="G100" s="651">
        <v>30</v>
      </c>
    </row>
    <row r="101" spans="1:7" ht="12.75">
      <c r="A101" s="613" t="s">
        <v>47</v>
      </c>
      <c r="B101" s="647">
        <v>2</v>
      </c>
      <c r="C101" s="647">
        <v>8</v>
      </c>
      <c r="D101" s="648">
        <v>13</v>
      </c>
      <c r="E101" s="649">
        <v>32</v>
      </c>
      <c r="F101" s="648">
        <v>64</v>
      </c>
      <c r="G101" s="651">
        <v>42</v>
      </c>
    </row>
    <row r="102" spans="1:7" ht="12.75">
      <c r="A102" s="613" t="s">
        <v>48</v>
      </c>
      <c r="B102" s="647">
        <v>1</v>
      </c>
      <c r="C102" s="647">
        <v>0</v>
      </c>
      <c r="D102" s="648">
        <v>6</v>
      </c>
      <c r="E102" s="649">
        <v>18</v>
      </c>
      <c r="F102" s="648">
        <v>26</v>
      </c>
      <c r="G102" s="651">
        <v>30</v>
      </c>
    </row>
    <row r="103" spans="1:7" ht="12.75">
      <c r="A103" s="613" t="s">
        <v>49</v>
      </c>
      <c r="B103" s="647">
        <v>0</v>
      </c>
      <c r="C103" s="647">
        <v>4</v>
      </c>
      <c r="D103" s="648">
        <v>3</v>
      </c>
      <c r="E103" s="649">
        <v>9</v>
      </c>
      <c r="F103" s="648">
        <v>11</v>
      </c>
      <c r="G103" s="651">
        <v>9</v>
      </c>
    </row>
    <row r="104" spans="1:7" ht="12.75">
      <c r="A104" s="613" t="s">
        <v>50</v>
      </c>
      <c r="B104" s="647">
        <v>0</v>
      </c>
      <c r="C104" s="647">
        <v>0</v>
      </c>
      <c r="D104" s="648">
        <v>2</v>
      </c>
      <c r="E104" s="649">
        <v>5</v>
      </c>
      <c r="F104" s="648">
        <v>6</v>
      </c>
      <c r="G104" s="651">
        <v>2</v>
      </c>
    </row>
    <row r="105" spans="1:7" ht="12.75">
      <c r="A105" s="613" t="s">
        <v>51</v>
      </c>
      <c r="B105" s="647">
        <v>0</v>
      </c>
      <c r="C105" s="647">
        <v>0</v>
      </c>
      <c r="D105" s="648">
        <v>2</v>
      </c>
      <c r="E105" s="649">
        <v>3</v>
      </c>
      <c r="F105" s="648">
        <v>5</v>
      </c>
      <c r="G105" s="651">
        <v>1</v>
      </c>
    </row>
    <row r="106" spans="1:7" ht="12.75">
      <c r="A106" s="613" t="s">
        <v>52</v>
      </c>
      <c r="B106" s="647">
        <v>0</v>
      </c>
      <c r="C106" s="647">
        <v>0</v>
      </c>
      <c r="D106" s="648">
        <v>0</v>
      </c>
      <c r="E106" s="649">
        <v>1</v>
      </c>
      <c r="F106" s="648">
        <v>1</v>
      </c>
      <c r="G106" s="651">
        <v>0</v>
      </c>
    </row>
    <row r="107" spans="1:7" ht="12.75">
      <c r="A107" s="613" t="s">
        <v>54</v>
      </c>
      <c r="B107" s="647">
        <v>0</v>
      </c>
      <c r="C107" s="647">
        <v>0</v>
      </c>
      <c r="D107" s="648">
        <v>0</v>
      </c>
      <c r="E107" s="649">
        <v>0</v>
      </c>
      <c r="F107" s="648">
        <v>1</v>
      </c>
      <c r="G107" s="651">
        <v>1</v>
      </c>
    </row>
    <row r="108" spans="1:7" ht="12.75">
      <c r="A108" s="631" t="s">
        <v>30</v>
      </c>
      <c r="B108" s="653">
        <v>6</v>
      </c>
      <c r="C108" s="653">
        <v>8</v>
      </c>
      <c r="D108" s="654">
        <v>10</v>
      </c>
      <c r="E108" s="655">
        <v>11.5</v>
      </c>
      <c r="F108" s="654">
        <v>12</v>
      </c>
      <c r="G108" s="656">
        <v>11</v>
      </c>
    </row>
    <row r="109" spans="1:7" ht="12.75">
      <c r="A109" s="631" t="s">
        <v>53</v>
      </c>
      <c r="B109" s="657">
        <v>23</v>
      </c>
      <c r="C109" s="658">
        <v>41</v>
      </c>
      <c r="D109" s="659">
        <v>57</v>
      </c>
      <c r="E109" s="660">
        <v>107</v>
      </c>
      <c r="F109" s="659">
        <v>157</v>
      </c>
      <c r="G109" s="661">
        <f>SUM(G99:G107)</f>
        <v>122</v>
      </c>
    </row>
    <row r="110" spans="1:7" ht="12.75">
      <c r="A110" s="640"/>
      <c r="B110" s="662"/>
      <c r="C110" s="649"/>
      <c r="D110" s="649"/>
      <c r="E110" s="649"/>
      <c r="F110" s="649"/>
      <c r="G110" s="649"/>
    </row>
    <row r="111" spans="1:7" ht="12.75">
      <c r="A111" s="640"/>
      <c r="B111" s="662"/>
      <c r="C111" s="649"/>
      <c r="D111" s="649"/>
      <c r="E111" s="649"/>
      <c r="F111" s="649"/>
      <c r="G111" s="649"/>
    </row>
    <row r="112" spans="1:7" ht="12.75">
      <c r="A112" s="640"/>
      <c r="B112" s="662"/>
      <c r="C112" s="649"/>
      <c r="D112" s="649"/>
      <c r="E112" s="649"/>
      <c r="F112" s="649"/>
      <c r="G112" s="649"/>
    </row>
    <row r="113" spans="1:7" ht="12.75">
      <c r="A113" s="640"/>
      <c r="B113" s="662"/>
      <c r="C113" s="649"/>
      <c r="D113" s="649"/>
      <c r="E113" s="649"/>
      <c r="F113" s="649"/>
      <c r="G113" s="649"/>
    </row>
    <row r="115" spans="3:6" ht="12.75">
      <c r="C115" s="663" t="s">
        <v>314</v>
      </c>
      <c r="F115" s="663" t="s">
        <v>313</v>
      </c>
    </row>
    <row r="138" spans="1:7" ht="12.75">
      <c r="A138" s="624" t="s">
        <v>44</v>
      </c>
      <c r="B138" s="664" t="s">
        <v>32</v>
      </c>
      <c r="C138" s="644" t="s">
        <v>33</v>
      </c>
      <c r="D138" s="644" t="s">
        <v>27</v>
      </c>
      <c r="E138" s="644" t="s">
        <v>35</v>
      </c>
      <c r="F138" s="644" t="s">
        <v>28</v>
      </c>
      <c r="G138" s="665" t="s">
        <v>29</v>
      </c>
    </row>
    <row r="139" spans="1:7" ht="12.75">
      <c r="A139" s="626" t="s">
        <v>45</v>
      </c>
      <c r="B139" s="662">
        <v>21.73913043478261</v>
      </c>
      <c r="C139" s="666">
        <v>19.51219512195122</v>
      </c>
      <c r="D139" s="666">
        <v>7.017543859649122</v>
      </c>
      <c r="E139" s="666">
        <v>1.8691588785046727</v>
      </c>
      <c r="F139" s="666">
        <v>3.821656050955414</v>
      </c>
      <c r="G139" s="666">
        <f aca="true" t="shared" si="1" ref="G139:G147">G99/$G$109*100</f>
        <v>5.737704918032787</v>
      </c>
    </row>
    <row r="140" spans="1:7" ht="12.75">
      <c r="A140" s="613" t="s">
        <v>46</v>
      </c>
      <c r="B140" s="662">
        <v>65.21739130434783</v>
      </c>
      <c r="C140" s="667">
        <v>51.21951219512195</v>
      </c>
      <c r="D140" s="667">
        <v>47.368421052631575</v>
      </c>
      <c r="E140" s="667">
        <v>34.57943925233645</v>
      </c>
      <c r="F140" s="667">
        <v>23.56687898089172</v>
      </c>
      <c r="G140" s="667">
        <f t="shared" si="1"/>
        <v>24.59016393442623</v>
      </c>
    </row>
    <row r="141" spans="1:7" ht="12.75">
      <c r="A141" s="613" t="s">
        <v>47</v>
      </c>
      <c r="B141" s="662">
        <v>8.695652173913043</v>
      </c>
      <c r="C141" s="667">
        <v>19.51219512195122</v>
      </c>
      <c r="D141" s="667">
        <v>22.807017543859647</v>
      </c>
      <c r="E141" s="667">
        <v>29.906542056074763</v>
      </c>
      <c r="F141" s="667">
        <v>40.76433121019109</v>
      </c>
      <c r="G141" s="667">
        <f t="shared" si="1"/>
        <v>34.42622950819672</v>
      </c>
    </row>
    <row r="142" spans="1:7" ht="12.75">
      <c r="A142" s="613" t="s">
        <v>48</v>
      </c>
      <c r="B142" s="662">
        <v>4.3478260869565215</v>
      </c>
      <c r="C142" s="667">
        <v>0</v>
      </c>
      <c r="D142" s="667">
        <v>10.526315789473683</v>
      </c>
      <c r="E142" s="667">
        <v>16.822429906542055</v>
      </c>
      <c r="F142" s="667">
        <v>16.560509554140125</v>
      </c>
      <c r="G142" s="667">
        <f t="shared" si="1"/>
        <v>24.59016393442623</v>
      </c>
    </row>
    <row r="143" spans="1:7" ht="12.75">
      <c r="A143" s="613" t="s">
        <v>49</v>
      </c>
      <c r="B143" s="662">
        <v>0</v>
      </c>
      <c r="C143" s="667">
        <v>9.75609756097561</v>
      </c>
      <c r="D143" s="667">
        <v>5.263157894736842</v>
      </c>
      <c r="E143" s="667">
        <v>8.411214953271028</v>
      </c>
      <c r="F143" s="667">
        <v>7.006369426751593</v>
      </c>
      <c r="G143" s="667">
        <f t="shared" si="1"/>
        <v>7.377049180327869</v>
      </c>
    </row>
    <row r="144" spans="1:7" ht="12.75">
      <c r="A144" s="613" t="s">
        <v>50</v>
      </c>
      <c r="B144" s="662">
        <v>0</v>
      </c>
      <c r="C144" s="667">
        <v>0</v>
      </c>
      <c r="D144" s="667">
        <v>3.508771929824561</v>
      </c>
      <c r="E144" s="667">
        <v>4.672897196261682</v>
      </c>
      <c r="F144" s="667">
        <v>3.821656050955414</v>
      </c>
      <c r="G144" s="667">
        <f t="shared" si="1"/>
        <v>1.639344262295082</v>
      </c>
    </row>
    <row r="145" spans="1:7" ht="12.75">
      <c r="A145" s="613" t="s">
        <v>51</v>
      </c>
      <c r="B145" s="662">
        <v>0</v>
      </c>
      <c r="C145" s="667">
        <v>0</v>
      </c>
      <c r="D145" s="667">
        <v>3.508771929824561</v>
      </c>
      <c r="E145" s="667">
        <v>2.803738317757009</v>
      </c>
      <c r="F145" s="667">
        <v>3.1847133757961785</v>
      </c>
      <c r="G145" s="667">
        <f t="shared" si="1"/>
        <v>0.819672131147541</v>
      </c>
    </row>
    <row r="146" spans="1:7" ht="12.75">
      <c r="A146" s="613" t="s">
        <v>52</v>
      </c>
      <c r="B146" s="662">
        <v>0</v>
      </c>
      <c r="C146" s="667">
        <v>0</v>
      </c>
      <c r="D146" s="667">
        <v>0</v>
      </c>
      <c r="E146" s="667">
        <v>0.9345794392523363</v>
      </c>
      <c r="F146" s="667">
        <v>0.6369426751592357</v>
      </c>
      <c r="G146" s="667">
        <f t="shared" si="1"/>
        <v>0</v>
      </c>
    </row>
    <row r="147" spans="1:7" ht="12.75">
      <c r="A147" s="618" t="s">
        <v>54</v>
      </c>
      <c r="B147" s="668">
        <v>0</v>
      </c>
      <c r="C147" s="670">
        <v>0</v>
      </c>
      <c r="D147" s="670">
        <v>0</v>
      </c>
      <c r="E147" s="670">
        <v>0</v>
      </c>
      <c r="F147" s="670">
        <v>0.6369426751592357</v>
      </c>
      <c r="G147" s="670">
        <f t="shared" si="1"/>
        <v>0.819672131147541</v>
      </c>
    </row>
    <row r="159" spans="1:7" ht="12.75">
      <c r="A159" s="504"/>
      <c r="B159" s="671"/>
      <c r="C159" s="671"/>
      <c r="D159" s="671"/>
      <c r="E159" s="671"/>
      <c r="F159" s="671"/>
      <c r="G159" s="672"/>
    </row>
    <row r="160" spans="1:7" ht="12.75">
      <c r="A160" s="504"/>
      <c r="B160" s="662"/>
      <c r="C160" s="649"/>
      <c r="D160" s="649"/>
      <c r="E160" s="649"/>
      <c r="F160" s="649"/>
      <c r="G160" s="672"/>
    </row>
    <row r="167" spans="14:21" ht="12.75">
      <c r="N167" s="508"/>
      <c r="O167" s="509"/>
      <c r="P167" s="509"/>
      <c r="Q167" s="509"/>
      <c r="R167" s="509"/>
      <c r="S167" s="509"/>
      <c r="T167" s="510"/>
      <c r="U167" s="507"/>
    </row>
    <row r="168" spans="14:21" ht="12.75">
      <c r="N168" s="504"/>
      <c r="O168" s="503"/>
      <c r="P168" s="503"/>
      <c r="Q168" s="503"/>
      <c r="R168" s="503"/>
      <c r="S168" s="503"/>
      <c r="T168" s="503"/>
      <c r="U168" s="507"/>
    </row>
    <row r="169" spans="14:21" ht="12.75">
      <c r="N169" s="504"/>
      <c r="O169" s="503"/>
      <c r="P169" s="503"/>
      <c r="Q169" s="503"/>
      <c r="R169" s="503"/>
      <c r="S169" s="503"/>
      <c r="T169" s="503"/>
      <c r="U169" s="507"/>
    </row>
    <row r="170" spans="14:21" ht="12.75">
      <c r="N170" s="504"/>
      <c r="O170" s="503"/>
      <c r="P170" s="503"/>
      <c r="Q170" s="503"/>
      <c r="R170" s="503"/>
      <c r="S170" s="503"/>
      <c r="T170" s="503"/>
      <c r="U170" s="507"/>
    </row>
    <row r="171" spans="14:21" ht="12.75">
      <c r="N171" s="504"/>
      <c r="O171" s="503"/>
      <c r="P171" s="503"/>
      <c r="Q171" s="503"/>
      <c r="R171" s="503"/>
      <c r="S171" s="503"/>
      <c r="T171" s="503"/>
      <c r="U171" s="507"/>
    </row>
    <row r="172" spans="14:21" ht="12.75">
      <c r="N172" s="504"/>
      <c r="O172" s="503"/>
      <c r="P172" s="503"/>
      <c r="Q172" s="503"/>
      <c r="R172" s="503"/>
      <c r="S172" s="503"/>
      <c r="T172" s="503"/>
      <c r="U172" s="507"/>
    </row>
    <row r="173" spans="14:21" ht="12.75">
      <c r="N173" s="504"/>
      <c r="O173" s="503"/>
      <c r="P173" s="503"/>
      <c r="Q173" s="503"/>
      <c r="R173" s="503"/>
      <c r="S173" s="503"/>
      <c r="T173" s="503"/>
      <c r="U173" s="507"/>
    </row>
    <row r="174" spans="14:21" ht="12.75">
      <c r="N174" s="504"/>
      <c r="O174" s="503"/>
      <c r="P174" s="503"/>
      <c r="Q174" s="503"/>
      <c r="R174" s="503"/>
      <c r="S174" s="503"/>
      <c r="T174" s="503"/>
      <c r="U174" s="507"/>
    </row>
    <row r="175" spans="14:21" ht="12.75">
      <c r="N175" s="504"/>
      <c r="O175" s="503"/>
      <c r="P175" s="503"/>
      <c r="Q175" s="503"/>
      <c r="R175" s="503"/>
      <c r="S175" s="503"/>
      <c r="T175" s="503"/>
      <c r="U175" s="507"/>
    </row>
    <row r="176" spans="14:21" ht="12.75">
      <c r="N176" s="504"/>
      <c r="O176" s="503"/>
      <c r="P176" s="503"/>
      <c r="Q176" s="503"/>
      <c r="R176" s="503"/>
      <c r="S176" s="503"/>
      <c r="T176" s="503"/>
      <c r="U176" s="507"/>
    </row>
    <row r="177" spans="14:21" ht="12.75">
      <c r="N177" s="504"/>
      <c r="O177" s="506"/>
      <c r="P177" s="506"/>
      <c r="Q177" s="506"/>
      <c r="R177" s="506"/>
      <c r="S177" s="506"/>
      <c r="T177" s="507"/>
      <c r="U177" s="507"/>
    </row>
    <row r="178" spans="14:21" ht="12.75">
      <c r="N178" s="504"/>
      <c r="O178" s="505"/>
      <c r="P178" s="503"/>
      <c r="Q178" s="503"/>
      <c r="R178" s="503"/>
      <c r="S178" s="503"/>
      <c r="T178" s="507"/>
      <c r="U178" s="507"/>
    </row>
    <row r="179" spans="14:21" ht="12.75">
      <c r="N179" s="507"/>
      <c r="O179" s="507"/>
      <c r="P179" s="507"/>
      <c r="Q179" s="507"/>
      <c r="R179" s="507"/>
      <c r="S179" s="507"/>
      <c r="T179" s="507"/>
      <c r="U179" s="507"/>
    </row>
    <row r="180" spans="14:21" ht="12.75">
      <c r="N180" s="507"/>
      <c r="O180" s="507"/>
      <c r="P180" s="507"/>
      <c r="Q180" s="507"/>
      <c r="R180" s="507"/>
      <c r="S180" s="507"/>
      <c r="T180" s="507"/>
      <c r="U180" s="507"/>
    </row>
    <row r="181" spans="14:21" ht="12.75">
      <c r="N181" s="507"/>
      <c r="O181" s="507"/>
      <c r="P181" s="507"/>
      <c r="Q181" s="507"/>
      <c r="R181" s="507"/>
      <c r="S181" s="507"/>
      <c r="T181" s="507"/>
      <c r="U181" s="507"/>
    </row>
    <row r="208" spans="1:9" ht="12.75">
      <c r="A208" s="511"/>
      <c r="B208" s="672"/>
      <c r="C208" s="672"/>
      <c r="D208" s="672"/>
      <c r="E208" s="672"/>
      <c r="F208" s="672"/>
      <c r="G208" s="672"/>
      <c r="H208" s="507"/>
      <c r="I208" s="507"/>
    </row>
    <row r="209" spans="1:9" ht="12.75">
      <c r="A209" s="507"/>
      <c r="B209" s="672"/>
      <c r="C209" s="672"/>
      <c r="D209" s="672"/>
      <c r="E209" s="672"/>
      <c r="F209" s="672"/>
      <c r="G209" s="672"/>
      <c r="H209" s="507"/>
      <c r="I209" s="507"/>
    </row>
    <row r="210" spans="1:9" ht="12.75">
      <c r="A210" s="507"/>
      <c r="B210" s="673"/>
      <c r="C210" s="673"/>
      <c r="D210" s="673"/>
      <c r="E210" s="673"/>
      <c r="F210" s="672"/>
      <c r="G210" s="672"/>
      <c r="H210" s="507"/>
      <c r="I210" s="507"/>
    </row>
    <row r="211" spans="1:9" ht="12.75">
      <c r="A211" s="512"/>
      <c r="B211" s="674"/>
      <c r="C211" s="674"/>
      <c r="D211" s="674"/>
      <c r="E211" s="674"/>
      <c r="F211" s="672"/>
      <c r="G211" s="672"/>
      <c r="H211" s="507"/>
      <c r="I211" s="507"/>
    </row>
    <row r="212" spans="1:9" ht="12.75">
      <c r="A212" s="512"/>
      <c r="B212" s="167"/>
      <c r="C212" s="167"/>
      <c r="D212" s="167"/>
      <c r="E212" s="167"/>
      <c r="F212" s="672"/>
      <c r="G212" s="672"/>
      <c r="H212" s="507"/>
      <c r="I212" s="507"/>
    </row>
    <row r="213" spans="1:9" ht="12.75">
      <c r="A213" s="507"/>
      <c r="B213" s="672"/>
      <c r="C213" s="672"/>
      <c r="D213" s="672"/>
      <c r="E213" s="672"/>
      <c r="F213" s="672"/>
      <c r="G213" s="672"/>
      <c r="H213" s="507"/>
      <c r="I213" s="507"/>
    </row>
    <row r="214" spans="1:9" ht="12.75">
      <c r="A214" s="507"/>
      <c r="B214" s="672"/>
      <c r="C214" s="672"/>
      <c r="D214" s="672"/>
      <c r="E214" s="672"/>
      <c r="F214" s="672"/>
      <c r="G214" s="672"/>
      <c r="H214" s="507"/>
      <c r="I214" s="507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headerFooter alignWithMargins="0">
    <oddFooter>&amp;L&amp;8&amp;F&amp;C&amp;8Page 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41"/>
  <sheetViews>
    <sheetView workbookViewId="0" topLeftCell="A10">
      <selection activeCell="D32" sqref="D32"/>
    </sheetView>
  </sheetViews>
  <sheetFormatPr defaultColWidth="9.140625" defaultRowHeight="12.75"/>
  <cols>
    <col min="1" max="1" width="18.00390625" style="516" customWidth="1"/>
    <col min="2" max="25" width="4.28125" style="32" customWidth="1"/>
    <col min="26" max="26" width="2.57421875" style="32" customWidth="1"/>
    <col min="27" max="30" width="5.28125" style="32" customWidth="1"/>
    <col min="31" max="16384" width="9.140625" style="32" customWidth="1"/>
  </cols>
  <sheetData>
    <row r="2" spans="1:29" s="27" customFormat="1" ht="12.75">
      <c r="A2" s="157" t="s">
        <v>58</v>
      </c>
      <c r="N2" s="28" t="s">
        <v>6</v>
      </c>
      <c r="AC2" s="29" t="s">
        <v>79</v>
      </c>
    </row>
    <row r="3" ht="11.25">
      <c r="A3" s="515"/>
    </row>
    <row r="4" ht="11.25">
      <c r="A4" s="515"/>
    </row>
    <row r="5" ht="11.25">
      <c r="A5" s="515"/>
    </row>
    <row r="6" ht="11.25">
      <c r="A6" s="515"/>
    </row>
    <row r="7" ht="11.25">
      <c r="A7" s="515"/>
    </row>
    <row r="8" ht="11.25">
      <c r="A8" s="515"/>
    </row>
    <row r="9" ht="11.25">
      <c r="A9" s="515"/>
    </row>
    <row r="10" ht="11.25">
      <c r="A10" s="515"/>
    </row>
    <row r="11" ht="11.25">
      <c r="A11" s="515"/>
    </row>
    <row r="12" ht="11.25">
      <c r="A12" s="515"/>
    </row>
    <row r="13" ht="11.25">
      <c r="A13" s="515"/>
    </row>
    <row r="14" ht="11.25">
      <c r="A14" s="515"/>
    </row>
    <row r="15" ht="11.25">
      <c r="A15" s="515"/>
    </row>
    <row r="16" ht="11.25">
      <c r="A16" s="515"/>
    </row>
    <row r="17" ht="11.25">
      <c r="A17" s="515"/>
    </row>
    <row r="18" ht="11.25">
      <c r="A18" s="515"/>
    </row>
    <row r="19" ht="11.25">
      <c r="A19" s="515"/>
    </row>
    <row r="20" ht="11.25">
      <c r="A20" s="515"/>
    </row>
    <row r="21" ht="11.25">
      <c r="A21" s="515"/>
    </row>
    <row r="22" ht="11.25">
      <c r="A22" s="515"/>
    </row>
    <row r="23" ht="11.25">
      <c r="A23" s="515"/>
    </row>
    <row r="24" ht="11.25">
      <c r="A24" s="515"/>
    </row>
    <row r="25" ht="11.25">
      <c r="A25" s="515"/>
    </row>
    <row r="26" ht="11.25">
      <c r="A26" s="515"/>
    </row>
    <row r="27" ht="11.25">
      <c r="A27" s="515"/>
    </row>
    <row r="28" spans="10:22" ht="11.25">
      <c r="J28" s="33"/>
      <c r="V28" s="33"/>
    </row>
    <row r="29" spans="1:30" s="168" customFormat="1" ht="12">
      <c r="A29" s="516"/>
      <c r="B29" s="698">
        <v>2007</v>
      </c>
      <c r="C29" s="699"/>
      <c r="D29" s="36"/>
      <c r="E29" s="36"/>
      <c r="F29" s="36"/>
      <c r="G29" s="37"/>
      <c r="H29" s="37"/>
      <c r="I29" s="37"/>
      <c r="J29" s="38"/>
      <c r="K29" s="700">
        <v>2008</v>
      </c>
      <c r="L29" s="699"/>
      <c r="M29" s="39"/>
      <c r="N29" s="700"/>
      <c r="O29" s="699"/>
      <c r="P29" s="40"/>
      <c r="Q29" s="40"/>
      <c r="R29" s="40"/>
      <c r="S29" s="40"/>
      <c r="T29" s="40"/>
      <c r="U29" s="40"/>
      <c r="V29" s="41"/>
      <c r="W29" s="700">
        <v>2009</v>
      </c>
      <c r="X29" s="699"/>
      <c r="Y29" s="42"/>
      <c r="Z29" s="43"/>
      <c r="AA29" s="44" t="s">
        <v>96</v>
      </c>
      <c r="AB29" s="44" t="s">
        <v>103</v>
      </c>
      <c r="AC29" s="44" t="s">
        <v>109</v>
      </c>
      <c r="AD29" s="45" t="s">
        <v>224</v>
      </c>
    </row>
    <row r="30" spans="1:30" s="73" customFormat="1" ht="11.25">
      <c r="A30" s="517"/>
      <c r="B30" s="49" t="s">
        <v>83</v>
      </c>
      <c r="C30" s="50" t="s">
        <v>68</v>
      </c>
      <c r="D30" s="50" t="s">
        <v>84</v>
      </c>
      <c r="E30" s="50" t="s">
        <v>69</v>
      </c>
      <c r="F30" s="50" t="s">
        <v>70</v>
      </c>
      <c r="G30" s="50" t="s">
        <v>77</v>
      </c>
      <c r="H30" s="50" t="s">
        <v>71</v>
      </c>
      <c r="I30" s="50" t="s">
        <v>72</v>
      </c>
      <c r="J30" s="53" t="s">
        <v>73</v>
      </c>
      <c r="K30" s="50" t="s">
        <v>74</v>
      </c>
      <c r="L30" s="50" t="s">
        <v>75</v>
      </c>
      <c r="M30" s="51" t="s">
        <v>76</v>
      </c>
      <c r="N30" s="50" t="s">
        <v>83</v>
      </c>
      <c r="O30" s="50" t="s">
        <v>68</v>
      </c>
      <c r="P30" s="50" t="s">
        <v>84</v>
      </c>
      <c r="Q30" s="50" t="s">
        <v>69</v>
      </c>
      <c r="R30" s="50" t="s">
        <v>70</v>
      </c>
      <c r="S30" s="50" t="s">
        <v>77</v>
      </c>
      <c r="T30" s="50" t="s">
        <v>71</v>
      </c>
      <c r="U30" s="50" t="s">
        <v>72</v>
      </c>
      <c r="V30" s="53" t="s">
        <v>73</v>
      </c>
      <c r="W30" s="50" t="s">
        <v>74</v>
      </c>
      <c r="X30" s="50" t="s">
        <v>75</v>
      </c>
      <c r="Y30" s="51" t="s">
        <v>76</v>
      </c>
      <c r="Z30" s="57"/>
      <c r="AA30" s="275" t="s">
        <v>78</v>
      </c>
      <c r="AB30" s="275" t="s">
        <v>78</v>
      </c>
      <c r="AC30" s="275" t="s">
        <v>78</v>
      </c>
      <c r="AD30" s="275" t="s">
        <v>104</v>
      </c>
    </row>
    <row r="31" spans="1:30" s="245" customFormat="1" ht="15" customHeight="1">
      <c r="A31" s="384" t="s">
        <v>2</v>
      </c>
      <c r="B31" s="518">
        <v>2</v>
      </c>
      <c r="C31" s="518">
        <v>4</v>
      </c>
      <c r="D31" s="518">
        <v>2</v>
      </c>
      <c r="E31" s="518">
        <v>10</v>
      </c>
      <c r="F31" s="518">
        <v>5</v>
      </c>
      <c r="G31" s="518">
        <v>1</v>
      </c>
      <c r="H31" s="518">
        <v>4</v>
      </c>
      <c r="I31" s="518">
        <v>4</v>
      </c>
      <c r="J31" s="519">
        <v>5</v>
      </c>
      <c r="K31" s="518">
        <v>4</v>
      </c>
      <c r="L31" s="518">
        <v>0</v>
      </c>
      <c r="M31" s="520">
        <v>0</v>
      </c>
      <c r="N31" s="518">
        <v>3</v>
      </c>
      <c r="O31" s="518">
        <v>7</v>
      </c>
      <c r="P31" s="518">
        <v>3</v>
      </c>
      <c r="Q31" s="518">
        <v>7</v>
      </c>
      <c r="R31" s="518">
        <v>2</v>
      </c>
      <c r="S31" s="518">
        <v>1</v>
      </c>
      <c r="T31" s="518">
        <v>4</v>
      </c>
      <c r="U31" s="518">
        <v>3</v>
      </c>
      <c r="V31" s="519">
        <v>3</v>
      </c>
      <c r="W31" s="518"/>
      <c r="X31" s="518"/>
      <c r="Y31" s="520"/>
      <c r="Z31" s="493"/>
      <c r="AA31" s="521">
        <v>91</v>
      </c>
      <c r="AB31" s="521">
        <v>104</v>
      </c>
      <c r="AC31" s="521">
        <v>41</v>
      </c>
      <c r="AD31" s="521">
        <f aca="true" t="shared" si="0" ref="AD31:AD38">SUM(N31:Y31)</f>
        <v>33</v>
      </c>
    </row>
    <row r="32" spans="1:30" s="245" customFormat="1" ht="15" customHeight="1">
      <c r="A32" s="116" t="s">
        <v>148</v>
      </c>
      <c r="B32" s="519">
        <v>6</v>
      </c>
      <c r="C32" s="519">
        <v>14</v>
      </c>
      <c r="D32" s="519">
        <v>0</v>
      </c>
      <c r="E32" s="519">
        <v>14</v>
      </c>
      <c r="F32" s="519">
        <v>9</v>
      </c>
      <c r="G32" s="519">
        <v>0</v>
      </c>
      <c r="H32" s="519">
        <v>11</v>
      </c>
      <c r="I32" s="519">
        <v>0</v>
      </c>
      <c r="J32" s="519">
        <v>5</v>
      </c>
      <c r="K32" s="519">
        <v>4</v>
      </c>
      <c r="L32" s="519">
        <v>2</v>
      </c>
      <c r="M32" s="522">
        <v>0</v>
      </c>
      <c r="N32" s="519">
        <v>7</v>
      </c>
      <c r="O32" s="519">
        <v>12</v>
      </c>
      <c r="P32" s="519">
        <v>0</v>
      </c>
      <c r="Q32" s="519">
        <v>0</v>
      </c>
      <c r="R32" s="519">
        <v>12</v>
      </c>
      <c r="S32" s="519">
        <v>0</v>
      </c>
      <c r="T32" s="519">
        <v>0</v>
      </c>
      <c r="U32" s="519">
        <v>13</v>
      </c>
      <c r="V32" s="519">
        <v>0</v>
      </c>
      <c r="W32" s="519"/>
      <c r="X32" s="519"/>
      <c r="Y32" s="522"/>
      <c r="Z32" s="493"/>
      <c r="AA32" s="523">
        <v>266</v>
      </c>
      <c r="AB32" s="523">
        <v>90</v>
      </c>
      <c r="AC32" s="523">
        <v>65</v>
      </c>
      <c r="AD32" s="523">
        <f t="shared" si="0"/>
        <v>44</v>
      </c>
    </row>
    <row r="33" spans="1:30" s="245" customFormat="1" ht="15" customHeight="1">
      <c r="A33" s="116" t="s">
        <v>216</v>
      </c>
      <c r="B33" s="519">
        <v>6</v>
      </c>
      <c r="C33" s="519">
        <v>14</v>
      </c>
      <c r="D33" s="519">
        <v>0</v>
      </c>
      <c r="E33" s="519">
        <v>14</v>
      </c>
      <c r="F33" s="519">
        <v>9</v>
      </c>
      <c r="G33" s="519">
        <v>0</v>
      </c>
      <c r="H33" s="519">
        <v>11</v>
      </c>
      <c r="I33" s="519">
        <v>0</v>
      </c>
      <c r="J33" s="519">
        <v>5</v>
      </c>
      <c r="K33" s="519">
        <v>4</v>
      </c>
      <c r="L33" s="519">
        <v>2</v>
      </c>
      <c r="M33" s="522">
        <v>0</v>
      </c>
      <c r="N33" s="519">
        <v>7</v>
      </c>
      <c r="O33" s="519">
        <v>12</v>
      </c>
      <c r="P33" s="519">
        <v>0</v>
      </c>
      <c r="Q33" s="519">
        <v>0</v>
      </c>
      <c r="R33" s="519">
        <v>12</v>
      </c>
      <c r="S33" s="519">
        <v>0</v>
      </c>
      <c r="T33" s="519">
        <v>0</v>
      </c>
      <c r="U33" s="519">
        <v>13</v>
      </c>
      <c r="V33" s="519">
        <v>0</v>
      </c>
      <c r="W33" s="519"/>
      <c r="X33" s="519"/>
      <c r="Y33" s="522"/>
      <c r="Z33" s="493"/>
      <c r="AA33" s="523">
        <v>266</v>
      </c>
      <c r="AB33" s="523">
        <v>90</v>
      </c>
      <c r="AC33" s="523">
        <v>65</v>
      </c>
      <c r="AD33" s="523">
        <f t="shared" si="0"/>
        <v>44</v>
      </c>
    </row>
    <row r="34" spans="1:30" s="245" customFormat="1" ht="15" customHeight="1">
      <c r="A34" s="116" t="s">
        <v>4</v>
      </c>
      <c r="B34" s="519">
        <v>1</v>
      </c>
      <c r="C34" s="519">
        <v>0</v>
      </c>
      <c r="D34" s="519">
        <v>0</v>
      </c>
      <c r="E34" s="519">
        <v>1</v>
      </c>
      <c r="F34" s="519">
        <v>0</v>
      </c>
      <c r="G34" s="519">
        <v>0</v>
      </c>
      <c r="H34" s="519">
        <v>2</v>
      </c>
      <c r="I34" s="519">
        <v>0</v>
      </c>
      <c r="J34" s="519">
        <v>0</v>
      </c>
      <c r="K34" s="519">
        <v>2</v>
      </c>
      <c r="L34" s="519">
        <v>4</v>
      </c>
      <c r="M34" s="522">
        <v>0</v>
      </c>
      <c r="N34" s="519">
        <v>1</v>
      </c>
      <c r="O34" s="519">
        <v>3</v>
      </c>
      <c r="P34" s="519">
        <v>0</v>
      </c>
      <c r="Q34" s="519">
        <v>0</v>
      </c>
      <c r="R34" s="519">
        <v>3</v>
      </c>
      <c r="S34" s="519">
        <v>0</v>
      </c>
      <c r="T34" s="519">
        <v>0</v>
      </c>
      <c r="U34" s="519">
        <v>0</v>
      </c>
      <c r="V34" s="519">
        <v>0</v>
      </c>
      <c r="W34" s="519"/>
      <c r="X34" s="519"/>
      <c r="Y34" s="522"/>
      <c r="Z34" s="493"/>
      <c r="AA34" s="523">
        <v>19</v>
      </c>
      <c r="AB34" s="523">
        <v>20</v>
      </c>
      <c r="AC34" s="523">
        <v>10</v>
      </c>
      <c r="AD34" s="523">
        <f t="shared" si="0"/>
        <v>7</v>
      </c>
    </row>
    <row r="35" spans="1:30" s="245" customFormat="1" ht="15" customHeight="1">
      <c r="A35" s="116" t="s">
        <v>55</v>
      </c>
      <c r="B35" s="519">
        <v>1</v>
      </c>
      <c r="C35" s="519">
        <v>0</v>
      </c>
      <c r="D35" s="519">
        <v>0</v>
      </c>
      <c r="E35" s="519">
        <v>0</v>
      </c>
      <c r="F35" s="519">
        <v>1</v>
      </c>
      <c r="G35" s="519">
        <v>0</v>
      </c>
      <c r="H35" s="519">
        <v>0</v>
      </c>
      <c r="I35" s="519">
        <v>0</v>
      </c>
      <c r="J35" s="519">
        <v>2</v>
      </c>
      <c r="K35" s="519">
        <v>1</v>
      </c>
      <c r="L35" s="519">
        <v>0</v>
      </c>
      <c r="M35" s="522">
        <v>10</v>
      </c>
      <c r="N35" s="519">
        <v>0</v>
      </c>
      <c r="O35" s="519">
        <v>1</v>
      </c>
      <c r="P35" s="519">
        <v>0</v>
      </c>
      <c r="Q35" s="519">
        <v>0</v>
      </c>
      <c r="R35" s="519">
        <v>0</v>
      </c>
      <c r="S35" s="519">
        <v>1</v>
      </c>
      <c r="T35" s="519">
        <v>0</v>
      </c>
      <c r="U35" s="519">
        <v>0</v>
      </c>
      <c r="V35" s="519">
        <v>0</v>
      </c>
      <c r="W35" s="519"/>
      <c r="X35" s="519"/>
      <c r="Y35" s="522"/>
      <c r="Z35" s="493"/>
      <c r="AA35" s="523">
        <v>13</v>
      </c>
      <c r="AB35" s="523">
        <v>16</v>
      </c>
      <c r="AC35" s="523">
        <v>15</v>
      </c>
      <c r="AD35" s="523">
        <f t="shared" si="0"/>
        <v>2</v>
      </c>
    </row>
    <row r="36" spans="1:30" s="245" customFormat="1" ht="15" customHeight="1">
      <c r="A36" s="116" t="s">
        <v>0</v>
      </c>
      <c r="B36" s="519">
        <v>2</v>
      </c>
      <c r="C36" s="519">
        <v>9</v>
      </c>
      <c r="D36" s="519">
        <v>0</v>
      </c>
      <c r="E36" s="519">
        <v>7</v>
      </c>
      <c r="F36" s="519">
        <v>3</v>
      </c>
      <c r="G36" s="519">
        <v>0</v>
      </c>
      <c r="H36" s="519">
        <v>3</v>
      </c>
      <c r="I36" s="519">
        <v>0</v>
      </c>
      <c r="J36" s="519">
        <v>1</v>
      </c>
      <c r="K36" s="519">
        <v>1</v>
      </c>
      <c r="L36" s="519">
        <v>3</v>
      </c>
      <c r="M36" s="522">
        <v>0</v>
      </c>
      <c r="N36" s="519">
        <v>4</v>
      </c>
      <c r="O36" s="519">
        <v>2</v>
      </c>
      <c r="P36" s="519">
        <v>0</v>
      </c>
      <c r="Q36" s="519">
        <v>0</v>
      </c>
      <c r="R36" s="519">
        <v>5</v>
      </c>
      <c r="S36" s="519">
        <v>0</v>
      </c>
      <c r="T36" s="519">
        <v>0</v>
      </c>
      <c r="U36" s="519">
        <v>6</v>
      </c>
      <c r="V36" s="519">
        <v>0</v>
      </c>
      <c r="W36" s="519"/>
      <c r="X36" s="519"/>
      <c r="Y36" s="522"/>
      <c r="Z36" s="493"/>
      <c r="AA36" s="523">
        <v>128</v>
      </c>
      <c r="AB36" s="523">
        <v>33</v>
      </c>
      <c r="AC36" s="523">
        <v>29</v>
      </c>
      <c r="AD36" s="523">
        <f t="shared" si="0"/>
        <v>17</v>
      </c>
    </row>
    <row r="37" spans="1:30" s="245" customFormat="1" ht="15" customHeight="1">
      <c r="A37" s="116" t="s">
        <v>5</v>
      </c>
      <c r="B37" s="519">
        <v>1</v>
      </c>
      <c r="C37" s="519">
        <v>4</v>
      </c>
      <c r="D37" s="519">
        <v>0</v>
      </c>
      <c r="E37" s="519">
        <v>6</v>
      </c>
      <c r="F37" s="519">
        <v>6</v>
      </c>
      <c r="G37" s="519">
        <v>0</v>
      </c>
      <c r="H37" s="519">
        <v>6</v>
      </c>
      <c r="I37" s="519">
        <v>0</v>
      </c>
      <c r="J37" s="519">
        <v>3</v>
      </c>
      <c r="K37" s="519">
        <v>0</v>
      </c>
      <c r="L37" s="519">
        <v>5</v>
      </c>
      <c r="M37" s="522">
        <v>0</v>
      </c>
      <c r="N37" s="519">
        <v>2</v>
      </c>
      <c r="O37" s="519">
        <v>4</v>
      </c>
      <c r="P37" s="519">
        <v>0</v>
      </c>
      <c r="Q37" s="519">
        <v>0</v>
      </c>
      <c r="R37" s="519">
        <v>2</v>
      </c>
      <c r="S37" s="519">
        <v>0</v>
      </c>
      <c r="T37" s="519">
        <v>0</v>
      </c>
      <c r="U37" s="519">
        <v>5</v>
      </c>
      <c r="V37" s="519">
        <v>0</v>
      </c>
      <c r="W37" s="519"/>
      <c r="X37" s="519"/>
      <c r="Y37" s="522"/>
      <c r="Z37" s="493"/>
      <c r="AA37" s="523">
        <v>88</v>
      </c>
      <c r="AB37" s="523">
        <v>29</v>
      </c>
      <c r="AC37" s="523">
        <v>31</v>
      </c>
      <c r="AD37" s="523">
        <f t="shared" si="0"/>
        <v>13</v>
      </c>
    </row>
    <row r="38" spans="1:30" s="245" customFormat="1" ht="15" customHeight="1">
      <c r="A38" s="154" t="s">
        <v>1</v>
      </c>
      <c r="B38" s="519">
        <v>2</v>
      </c>
      <c r="C38" s="519">
        <v>1</v>
      </c>
      <c r="D38" s="519">
        <v>0</v>
      </c>
      <c r="E38" s="519">
        <v>0</v>
      </c>
      <c r="F38" s="519">
        <v>0</v>
      </c>
      <c r="G38" s="519">
        <v>0</v>
      </c>
      <c r="H38" s="519">
        <v>0</v>
      </c>
      <c r="I38" s="519">
        <v>0</v>
      </c>
      <c r="J38" s="519">
        <v>1</v>
      </c>
      <c r="K38" s="519">
        <v>0</v>
      </c>
      <c r="L38" s="519">
        <v>0</v>
      </c>
      <c r="M38" s="522">
        <v>0</v>
      </c>
      <c r="N38" s="519">
        <v>0</v>
      </c>
      <c r="O38" s="519">
        <v>2</v>
      </c>
      <c r="P38" s="519">
        <v>0</v>
      </c>
      <c r="Q38" s="519">
        <v>0</v>
      </c>
      <c r="R38" s="519">
        <v>2</v>
      </c>
      <c r="S38" s="519">
        <v>0</v>
      </c>
      <c r="T38" s="519">
        <v>0</v>
      </c>
      <c r="U38" s="519">
        <v>2</v>
      </c>
      <c r="V38" s="519">
        <v>0</v>
      </c>
      <c r="W38" s="519"/>
      <c r="X38" s="519"/>
      <c r="Y38" s="522"/>
      <c r="Z38" s="493"/>
      <c r="AA38" s="524">
        <v>31</v>
      </c>
      <c r="AB38" s="524">
        <v>6</v>
      </c>
      <c r="AC38" s="524">
        <v>4</v>
      </c>
      <c r="AD38" s="524">
        <f t="shared" si="0"/>
        <v>6</v>
      </c>
    </row>
    <row r="39" spans="1:29" s="245" customFormat="1" ht="15" customHeight="1">
      <c r="A39" s="154" t="s">
        <v>3</v>
      </c>
      <c r="B39" s="525">
        <v>55</v>
      </c>
      <c r="C39" s="525">
        <v>48</v>
      </c>
      <c r="D39" s="525">
        <v>50</v>
      </c>
      <c r="E39" s="525">
        <v>42</v>
      </c>
      <c r="F39" s="525">
        <v>41</v>
      </c>
      <c r="G39" s="525">
        <v>42</v>
      </c>
      <c r="H39" s="525">
        <v>37</v>
      </c>
      <c r="I39" s="525">
        <v>41</v>
      </c>
      <c r="J39" s="525">
        <v>39</v>
      </c>
      <c r="K39" s="525">
        <v>43</v>
      </c>
      <c r="L39" s="525">
        <v>37</v>
      </c>
      <c r="M39" s="526">
        <v>27</v>
      </c>
      <c r="N39" s="525">
        <v>20</v>
      </c>
      <c r="O39" s="525">
        <v>20</v>
      </c>
      <c r="P39" s="525">
        <v>23</v>
      </c>
      <c r="Q39" s="525">
        <v>24</v>
      </c>
      <c r="R39" s="525">
        <v>19</v>
      </c>
      <c r="S39" s="525">
        <v>19</v>
      </c>
      <c r="T39" s="525">
        <v>23</v>
      </c>
      <c r="U39" s="525">
        <v>13</v>
      </c>
      <c r="V39" s="525">
        <v>16</v>
      </c>
      <c r="W39" s="525"/>
      <c r="X39" s="525"/>
      <c r="Y39" s="526"/>
      <c r="Z39" s="493"/>
      <c r="AA39" s="493"/>
      <c r="AB39" s="493"/>
      <c r="AC39" s="493"/>
    </row>
    <row r="40" spans="22:23" ht="11.25">
      <c r="V40" s="98"/>
      <c r="W40" s="527"/>
    </row>
    <row r="41" spans="1:25" ht="11.25">
      <c r="A41" s="52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</sheetData>
  <mergeCells count="4">
    <mergeCell ref="B29:C29"/>
    <mergeCell ref="K29:L29"/>
    <mergeCell ref="N29:O29"/>
    <mergeCell ref="W29:X29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workbookViewId="0" topLeftCell="B1">
      <selection activeCell="K23" sqref="K23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16" width="4.28125" style="0" customWidth="1"/>
    <col min="17" max="17" width="4.28125" style="136" customWidth="1"/>
    <col min="18" max="26" width="4.28125" style="0" customWidth="1"/>
    <col min="27" max="27" width="0.9921875" style="0" customWidth="1"/>
    <col min="28" max="29" width="5.28125" style="328" customWidth="1"/>
    <col min="30" max="30" width="5.28125" style="272" customWidth="1"/>
    <col min="31" max="31" width="5.00390625" style="272" customWidth="1"/>
  </cols>
  <sheetData>
    <row r="1" spans="1:29" ht="12.75">
      <c r="A1" s="102" t="s">
        <v>58</v>
      </c>
      <c r="B1" s="102"/>
      <c r="K1" s="104" t="s">
        <v>23</v>
      </c>
      <c r="L1" s="104"/>
      <c r="M1" s="104"/>
      <c r="N1" s="104"/>
      <c r="O1" s="104"/>
      <c r="P1" s="104"/>
      <c r="Q1" s="564"/>
      <c r="R1" s="104"/>
      <c r="S1" s="104"/>
      <c r="T1" s="104"/>
      <c r="Z1" s="104" t="s">
        <v>79</v>
      </c>
      <c r="AB1" s="102"/>
      <c r="AC1" s="102"/>
    </row>
    <row r="2" spans="1:29" ht="12.75">
      <c r="A2" s="102"/>
      <c r="B2" s="102"/>
      <c r="K2" s="104"/>
      <c r="L2" s="104"/>
      <c r="M2" s="104"/>
      <c r="N2" s="104"/>
      <c r="O2" s="104"/>
      <c r="P2" s="104"/>
      <c r="Q2" s="564"/>
      <c r="R2" s="104"/>
      <c r="S2" s="104"/>
      <c r="T2" s="104"/>
      <c r="Z2" s="102"/>
      <c r="AB2" s="102"/>
      <c r="AC2" s="102"/>
    </row>
    <row r="3" spans="1:29" ht="12.75">
      <c r="A3" s="102"/>
      <c r="B3" s="102"/>
      <c r="K3" s="104"/>
      <c r="L3" s="104"/>
      <c r="M3" s="104"/>
      <c r="N3" s="104"/>
      <c r="O3" s="104"/>
      <c r="P3" s="104"/>
      <c r="Q3" s="564"/>
      <c r="R3" s="104"/>
      <c r="S3" s="104"/>
      <c r="T3" s="104"/>
      <c r="Z3" s="102"/>
      <c r="AB3" s="102"/>
      <c r="AC3" s="102"/>
    </row>
    <row r="4" spans="1:29" ht="12.75">
      <c r="A4" s="102"/>
      <c r="B4" s="102"/>
      <c r="K4" s="104"/>
      <c r="L4" s="104"/>
      <c r="M4" s="104"/>
      <c r="N4" s="104"/>
      <c r="O4" s="104"/>
      <c r="P4" s="104"/>
      <c r="Q4" s="564"/>
      <c r="R4" s="104"/>
      <c r="S4" s="104"/>
      <c r="T4" s="104"/>
      <c r="Z4" s="102"/>
      <c r="AB4" s="102"/>
      <c r="AC4" s="102"/>
    </row>
    <row r="5" spans="1:29" ht="12.75">
      <c r="A5" s="102"/>
      <c r="B5" s="102"/>
      <c r="K5" s="104"/>
      <c r="L5" s="104"/>
      <c r="M5" s="104"/>
      <c r="N5" s="104"/>
      <c r="O5" s="104"/>
      <c r="P5" s="104"/>
      <c r="Q5" s="564"/>
      <c r="R5" s="104"/>
      <c r="S5" s="104"/>
      <c r="T5" s="104"/>
      <c r="Z5" s="102"/>
      <c r="AB5" s="102"/>
      <c r="AC5" s="102"/>
    </row>
    <row r="6" spans="1:29" ht="12.75">
      <c r="A6" s="102"/>
      <c r="B6" s="102"/>
      <c r="K6" s="104"/>
      <c r="L6" s="104"/>
      <c r="M6" s="104"/>
      <c r="N6" s="104"/>
      <c r="O6" s="104"/>
      <c r="P6" s="104"/>
      <c r="Q6" s="564"/>
      <c r="R6" s="104"/>
      <c r="S6" s="104"/>
      <c r="T6" s="104"/>
      <c r="Z6" s="102"/>
      <c r="AB6" s="102"/>
      <c r="AC6" s="102"/>
    </row>
    <row r="7" spans="1:29" ht="12.75">
      <c r="A7" s="102"/>
      <c r="B7" s="102"/>
      <c r="K7" s="104"/>
      <c r="L7" s="104"/>
      <c r="M7" s="104"/>
      <c r="N7" s="104"/>
      <c r="O7" s="104"/>
      <c r="P7" s="104"/>
      <c r="Q7" s="564"/>
      <c r="R7" s="104"/>
      <c r="S7" s="104"/>
      <c r="T7" s="104"/>
      <c r="Z7" s="102"/>
      <c r="AB7" s="102"/>
      <c r="AC7" s="102"/>
    </row>
    <row r="8" spans="1:29" ht="12.75">
      <c r="A8" s="102"/>
      <c r="B8" s="102"/>
      <c r="K8" s="104"/>
      <c r="L8" s="104"/>
      <c r="M8" s="104"/>
      <c r="N8" s="104"/>
      <c r="O8" s="104"/>
      <c r="P8" s="104"/>
      <c r="Q8" s="564"/>
      <c r="R8" s="104"/>
      <c r="S8" s="104"/>
      <c r="T8" s="104"/>
      <c r="Z8" s="102"/>
      <c r="AB8" s="102"/>
      <c r="AC8" s="102"/>
    </row>
    <row r="9" spans="1:29" ht="12.75">
      <c r="A9" s="102"/>
      <c r="B9" s="102"/>
      <c r="K9" s="104"/>
      <c r="L9" s="104"/>
      <c r="M9" s="104"/>
      <c r="N9" s="104"/>
      <c r="O9" s="104"/>
      <c r="P9" s="104"/>
      <c r="Q9" s="564"/>
      <c r="R9" s="104"/>
      <c r="S9" s="104"/>
      <c r="T9" s="104"/>
      <c r="Z9" s="102"/>
      <c r="AB9" s="102"/>
      <c r="AC9" s="102"/>
    </row>
    <row r="10" spans="1:29" ht="12.75">
      <c r="A10" s="102"/>
      <c r="B10" s="102"/>
      <c r="K10" s="104"/>
      <c r="L10" s="104"/>
      <c r="M10" s="104"/>
      <c r="N10" s="104"/>
      <c r="O10" s="104"/>
      <c r="P10" s="104"/>
      <c r="Q10" s="564"/>
      <c r="R10" s="104"/>
      <c r="S10" s="104"/>
      <c r="T10" s="104"/>
      <c r="Z10" s="102"/>
      <c r="AB10" s="102"/>
      <c r="AC10" s="102"/>
    </row>
    <row r="11" spans="1:29" ht="12.75">
      <c r="A11" s="102"/>
      <c r="B11" s="102"/>
      <c r="K11" s="104"/>
      <c r="L11" s="104"/>
      <c r="M11" s="104"/>
      <c r="N11" s="104"/>
      <c r="O11" s="104"/>
      <c r="P11" s="104"/>
      <c r="Q11" s="564"/>
      <c r="R11" s="104"/>
      <c r="S11" s="104"/>
      <c r="T11" s="104"/>
      <c r="Z11" s="102"/>
      <c r="AB11" s="102"/>
      <c r="AC11" s="102"/>
    </row>
    <row r="12" spans="1:29" ht="12.75">
      <c r="A12" s="102"/>
      <c r="B12" s="102"/>
      <c r="K12" s="104"/>
      <c r="L12" s="104"/>
      <c r="M12" s="104"/>
      <c r="N12" s="104"/>
      <c r="O12" s="104"/>
      <c r="P12" s="104"/>
      <c r="Q12" s="564"/>
      <c r="R12" s="104"/>
      <c r="S12" s="104"/>
      <c r="T12" s="104"/>
      <c r="Z12" s="102"/>
      <c r="AB12" s="102"/>
      <c r="AC12" s="102"/>
    </row>
    <row r="13" spans="1:29" ht="12.75">
      <c r="A13" s="102"/>
      <c r="B13" s="102"/>
      <c r="K13" s="104"/>
      <c r="L13" s="104"/>
      <c r="M13" s="104"/>
      <c r="N13" s="104"/>
      <c r="O13" s="104"/>
      <c r="P13" s="104"/>
      <c r="Q13" s="564"/>
      <c r="R13" s="104"/>
      <c r="S13" s="104"/>
      <c r="T13" s="104"/>
      <c r="Z13" s="102"/>
      <c r="AB13" s="102"/>
      <c r="AC13" s="102"/>
    </row>
    <row r="14" spans="1:29" ht="12.75">
      <c r="A14" s="102"/>
      <c r="B14" s="102"/>
      <c r="K14" s="104"/>
      <c r="L14" s="104"/>
      <c r="M14" s="104"/>
      <c r="N14" s="104"/>
      <c r="O14" s="104"/>
      <c r="P14" s="104"/>
      <c r="Q14" s="564"/>
      <c r="R14" s="104"/>
      <c r="S14" s="104"/>
      <c r="T14" s="104"/>
      <c r="Z14" s="102"/>
      <c r="AB14" s="102"/>
      <c r="AC14" s="102"/>
    </row>
    <row r="15" spans="1:29" ht="12.75">
      <c r="A15" s="102"/>
      <c r="B15" s="102"/>
      <c r="K15" s="104"/>
      <c r="L15" s="104"/>
      <c r="M15" s="104"/>
      <c r="N15" s="104"/>
      <c r="O15" s="104"/>
      <c r="P15" s="104"/>
      <c r="Q15" s="564"/>
      <c r="R15" s="104"/>
      <c r="S15" s="104"/>
      <c r="T15" s="104"/>
      <c r="Z15" s="102"/>
      <c r="AB15" s="102"/>
      <c r="AC15" s="102"/>
    </row>
    <row r="16" spans="1:29" ht="12.75">
      <c r="A16" s="102"/>
      <c r="B16" s="102"/>
      <c r="K16" s="104"/>
      <c r="L16" s="104"/>
      <c r="M16" s="104"/>
      <c r="N16" s="104"/>
      <c r="O16" s="104"/>
      <c r="P16" s="104"/>
      <c r="Q16" s="564"/>
      <c r="R16" s="104"/>
      <c r="S16" s="104"/>
      <c r="T16" s="104"/>
      <c r="Z16" s="102"/>
      <c r="AA16" s="125"/>
      <c r="AB16" s="102"/>
      <c r="AC16" s="102"/>
    </row>
    <row r="17" spans="1:29" ht="12.75">
      <c r="A17" s="102"/>
      <c r="B17" s="102"/>
      <c r="K17" s="104"/>
      <c r="L17" s="104"/>
      <c r="M17" s="104"/>
      <c r="N17" s="104"/>
      <c r="O17" s="104"/>
      <c r="P17" s="104"/>
      <c r="Q17" s="564"/>
      <c r="R17" s="104"/>
      <c r="S17" s="104"/>
      <c r="T17" s="104"/>
      <c r="Z17" s="102"/>
      <c r="AA17" s="126"/>
      <c r="AB17" s="102"/>
      <c r="AC17" s="102"/>
    </row>
    <row r="18" spans="1:29" ht="12.75">
      <c r="A18" s="102"/>
      <c r="B18" s="102"/>
      <c r="K18" s="104"/>
      <c r="L18" s="104"/>
      <c r="M18" s="104"/>
      <c r="N18" s="104"/>
      <c r="O18" s="104"/>
      <c r="P18" s="104"/>
      <c r="Q18" s="564"/>
      <c r="R18" s="104"/>
      <c r="S18" s="104"/>
      <c r="T18" s="104"/>
      <c r="Z18" s="102"/>
      <c r="AA18" s="151"/>
      <c r="AB18" s="102"/>
      <c r="AC18" s="102"/>
    </row>
    <row r="19" spans="1:29" ht="12.75">
      <c r="A19" s="102"/>
      <c r="B19" s="102"/>
      <c r="K19" s="104"/>
      <c r="L19" s="104"/>
      <c r="M19" s="104"/>
      <c r="N19" s="104"/>
      <c r="O19" s="104"/>
      <c r="P19" s="104"/>
      <c r="Q19" s="564"/>
      <c r="R19" s="104"/>
      <c r="S19" s="104"/>
      <c r="T19" s="104"/>
      <c r="Z19" s="102"/>
      <c r="AA19" s="541"/>
      <c r="AB19" s="102"/>
      <c r="AC19" s="102"/>
    </row>
    <row r="20" spans="1:29" ht="12.75">
      <c r="A20" s="102"/>
      <c r="B20" s="102"/>
      <c r="K20" s="104"/>
      <c r="L20" s="104"/>
      <c r="M20" s="104"/>
      <c r="N20" s="104"/>
      <c r="O20" s="104"/>
      <c r="P20" s="104"/>
      <c r="Q20" s="564"/>
      <c r="R20" s="104"/>
      <c r="S20" s="104"/>
      <c r="T20" s="104"/>
      <c r="Z20" s="102"/>
      <c r="AA20" s="541"/>
      <c r="AB20" s="102"/>
      <c r="AC20" s="102"/>
    </row>
    <row r="21" spans="2:27" ht="12.75">
      <c r="B21" s="16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AA21" s="541"/>
    </row>
    <row r="22" spans="2:29" ht="8.25" customHeight="1">
      <c r="B22" s="16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W22" s="530"/>
      <c r="Z22" s="530"/>
      <c r="AA22" s="134"/>
      <c r="AB22" s="565"/>
      <c r="AC22" s="566"/>
    </row>
    <row r="23" spans="2:31" ht="12.75">
      <c r="B23" s="172"/>
      <c r="C23" s="700">
        <v>2007</v>
      </c>
      <c r="D23" s="700"/>
      <c r="E23" s="40"/>
      <c r="F23" s="40"/>
      <c r="G23" s="40"/>
      <c r="H23" s="40"/>
      <c r="I23" s="40"/>
      <c r="J23" s="40"/>
      <c r="K23" s="40"/>
      <c r="L23" s="700">
        <v>2008</v>
      </c>
      <c r="M23" s="700"/>
      <c r="N23" s="42"/>
      <c r="O23" s="700"/>
      <c r="P23" s="699"/>
      <c r="Q23" s="40"/>
      <c r="R23" s="40"/>
      <c r="S23" s="40"/>
      <c r="T23" s="40"/>
      <c r="U23" s="40"/>
      <c r="V23" s="40"/>
      <c r="W23" s="41"/>
      <c r="X23" s="700">
        <v>2009</v>
      </c>
      <c r="Y23" s="700"/>
      <c r="Z23" s="172"/>
      <c r="AA23" s="547"/>
      <c r="AB23" s="372" t="s">
        <v>96</v>
      </c>
      <c r="AC23" s="567" t="s">
        <v>103</v>
      </c>
      <c r="AD23" s="567" t="s">
        <v>109</v>
      </c>
      <c r="AE23" s="567" t="s">
        <v>224</v>
      </c>
    </row>
    <row r="24" spans="2:31" ht="12.75">
      <c r="B24" s="417"/>
      <c r="C24" s="536" t="s">
        <v>83</v>
      </c>
      <c r="D24" s="537" t="s">
        <v>68</v>
      </c>
      <c r="E24" s="537" t="s">
        <v>84</v>
      </c>
      <c r="F24" s="537" t="s">
        <v>69</v>
      </c>
      <c r="G24" s="537" t="s">
        <v>70</v>
      </c>
      <c r="H24" s="53" t="s">
        <v>77</v>
      </c>
      <c r="I24" s="53" t="s">
        <v>71</v>
      </c>
      <c r="J24" s="53" t="s">
        <v>72</v>
      </c>
      <c r="K24" s="53" t="s">
        <v>73</v>
      </c>
      <c r="L24" s="53" t="s">
        <v>74</v>
      </c>
      <c r="M24" s="53" t="s">
        <v>75</v>
      </c>
      <c r="N24" s="54" t="s">
        <v>76</v>
      </c>
      <c r="O24" s="53" t="s">
        <v>83</v>
      </c>
      <c r="P24" s="53" t="s">
        <v>68</v>
      </c>
      <c r="Q24" s="53" t="s">
        <v>84</v>
      </c>
      <c r="R24" s="53" t="s">
        <v>69</v>
      </c>
      <c r="S24" s="53" t="s">
        <v>70</v>
      </c>
      <c r="T24" s="53" t="s">
        <v>77</v>
      </c>
      <c r="U24" s="53" t="s">
        <v>71</v>
      </c>
      <c r="V24" s="53" t="s">
        <v>72</v>
      </c>
      <c r="W24" s="53" t="s">
        <v>73</v>
      </c>
      <c r="X24" s="53" t="s">
        <v>74</v>
      </c>
      <c r="Y24" s="53" t="s">
        <v>75</v>
      </c>
      <c r="Z24" s="54" t="s">
        <v>76</v>
      </c>
      <c r="AA24" s="555"/>
      <c r="AB24" s="396" t="s">
        <v>78</v>
      </c>
      <c r="AC24" s="56" t="s">
        <v>78</v>
      </c>
      <c r="AD24" s="56" t="s">
        <v>78</v>
      </c>
      <c r="AE24" s="360" t="s">
        <v>104</v>
      </c>
    </row>
    <row r="25" spans="1:31" ht="12.75">
      <c r="A25" s="738" t="s">
        <v>2</v>
      </c>
      <c r="B25" s="568" t="s">
        <v>10</v>
      </c>
      <c r="C25" s="272">
        <v>0</v>
      </c>
      <c r="D25" s="136">
        <v>0</v>
      </c>
      <c r="E25" s="546">
        <v>9</v>
      </c>
      <c r="F25" s="546">
        <v>7</v>
      </c>
      <c r="G25" s="546">
        <v>12</v>
      </c>
      <c r="H25" s="546">
        <v>19</v>
      </c>
      <c r="I25" s="546">
        <v>10</v>
      </c>
      <c r="J25" s="136">
        <v>10</v>
      </c>
      <c r="K25" s="546">
        <v>1</v>
      </c>
      <c r="L25" s="569">
        <v>6</v>
      </c>
      <c r="M25" s="136">
        <v>3</v>
      </c>
      <c r="N25" s="570">
        <v>4</v>
      </c>
      <c r="O25" s="272">
        <v>4</v>
      </c>
      <c r="P25" s="136">
        <v>14</v>
      </c>
      <c r="Q25" s="546">
        <v>9</v>
      </c>
      <c r="R25" s="546">
        <v>8</v>
      </c>
      <c r="S25" s="546">
        <v>2</v>
      </c>
      <c r="T25" s="546">
        <v>0</v>
      </c>
      <c r="U25" s="546">
        <v>4</v>
      </c>
      <c r="V25" s="136">
        <v>2</v>
      </c>
      <c r="W25" s="546">
        <v>0</v>
      </c>
      <c r="X25" s="569"/>
      <c r="Y25" s="136"/>
      <c r="Z25" s="570"/>
      <c r="AA25" s="138"/>
      <c r="AB25" s="571">
        <v>36</v>
      </c>
      <c r="AC25" s="572">
        <v>27</v>
      </c>
      <c r="AD25" s="573">
        <v>81</v>
      </c>
      <c r="AE25" s="574">
        <f>SUM(O25:Z25)</f>
        <v>43</v>
      </c>
    </row>
    <row r="26" spans="1:31" ht="12.75">
      <c r="A26" s="739"/>
      <c r="B26" s="575" t="s">
        <v>11</v>
      </c>
      <c r="C26" s="272">
        <v>6</v>
      </c>
      <c r="D26" s="136">
        <v>2</v>
      </c>
      <c r="E26" s="546">
        <v>0</v>
      </c>
      <c r="F26" s="546">
        <v>0</v>
      </c>
      <c r="G26" s="546">
        <v>1</v>
      </c>
      <c r="H26" s="546">
        <v>1</v>
      </c>
      <c r="I26" s="546">
        <v>5</v>
      </c>
      <c r="J26" s="136">
        <v>1</v>
      </c>
      <c r="K26" s="546">
        <v>1</v>
      </c>
      <c r="L26" s="576">
        <v>10</v>
      </c>
      <c r="M26" s="136">
        <v>4</v>
      </c>
      <c r="N26" s="577">
        <v>3</v>
      </c>
      <c r="O26" s="272">
        <v>7</v>
      </c>
      <c r="P26" s="136">
        <v>14</v>
      </c>
      <c r="Q26" s="546">
        <v>15</v>
      </c>
      <c r="R26" s="546">
        <v>6</v>
      </c>
      <c r="S26" s="546">
        <v>5</v>
      </c>
      <c r="T26" s="546">
        <v>8</v>
      </c>
      <c r="U26" s="546">
        <v>5</v>
      </c>
      <c r="V26" s="136">
        <v>7</v>
      </c>
      <c r="W26" s="546">
        <v>9</v>
      </c>
      <c r="X26" s="576"/>
      <c r="Y26" s="136"/>
      <c r="Z26" s="577"/>
      <c r="AA26" s="125"/>
      <c r="AB26" s="578">
        <v>33</v>
      </c>
      <c r="AC26" s="572">
        <v>40</v>
      </c>
      <c r="AD26" s="573">
        <v>34</v>
      </c>
      <c r="AE26" s="574">
        <f>SUM(O26:Z26)</f>
        <v>76</v>
      </c>
    </row>
    <row r="27" spans="1:31" ht="12.75">
      <c r="A27" s="739"/>
      <c r="B27" s="575" t="s">
        <v>13</v>
      </c>
      <c r="C27" s="272">
        <v>4</v>
      </c>
      <c r="D27" s="136">
        <v>3</v>
      </c>
      <c r="E27" s="546">
        <v>6</v>
      </c>
      <c r="F27" s="546">
        <v>22</v>
      </c>
      <c r="G27" s="546">
        <v>33</v>
      </c>
      <c r="H27" s="546">
        <v>15</v>
      </c>
      <c r="I27" s="546">
        <v>18</v>
      </c>
      <c r="J27" s="136">
        <v>23</v>
      </c>
      <c r="K27" s="546">
        <v>6</v>
      </c>
      <c r="L27" s="576">
        <v>9</v>
      </c>
      <c r="M27" s="136">
        <v>10</v>
      </c>
      <c r="N27" s="577">
        <v>9</v>
      </c>
      <c r="O27" s="272">
        <v>7</v>
      </c>
      <c r="P27" s="136">
        <v>12</v>
      </c>
      <c r="Q27" s="546">
        <v>8</v>
      </c>
      <c r="R27" s="546">
        <v>46</v>
      </c>
      <c r="S27" s="546">
        <v>25</v>
      </c>
      <c r="T27" s="546">
        <v>30</v>
      </c>
      <c r="U27" s="546">
        <v>42</v>
      </c>
      <c r="V27" s="136">
        <v>15</v>
      </c>
      <c r="W27" s="546">
        <v>10</v>
      </c>
      <c r="X27" s="576"/>
      <c r="Y27" s="136"/>
      <c r="Z27" s="577"/>
      <c r="AB27" s="578">
        <v>165</v>
      </c>
      <c r="AC27" s="572">
        <v>150</v>
      </c>
      <c r="AD27" s="573">
        <v>158</v>
      </c>
      <c r="AE27" s="574">
        <f>SUM(O27:Z27)</f>
        <v>195</v>
      </c>
    </row>
    <row r="28" spans="1:31" ht="12.75">
      <c r="A28" s="740"/>
      <c r="B28" s="579" t="s">
        <v>12</v>
      </c>
      <c r="C28" s="272">
        <v>7</v>
      </c>
      <c r="D28" s="136">
        <v>20</v>
      </c>
      <c r="E28" s="580">
        <v>8</v>
      </c>
      <c r="F28" s="580">
        <v>8</v>
      </c>
      <c r="G28" s="580">
        <v>25</v>
      </c>
      <c r="H28" s="580">
        <v>15</v>
      </c>
      <c r="I28" s="580">
        <v>16</v>
      </c>
      <c r="J28" s="136">
        <v>5</v>
      </c>
      <c r="K28" s="581">
        <v>4</v>
      </c>
      <c r="L28" s="582">
        <v>19</v>
      </c>
      <c r="M28" s="136">
        <v>14</v>
      </c>
      <c r="N28" s="583">
        <v>17</v>
      </c>
      <c r="O28" s="272">
        <v>16</v>
      </c>
      <c r="P28" s="136">
        <v>24</v>
      </c>
      <c r="Q28" s="580">
        <v>10</v>
      </c>
      <c r="R28" s="580">
        <v>33</v>
      </c>
      <c r="S28" s="580">
        <v>13</v>
      </c>
      <c r="T28" s="580">
        <v>14</v>
      </c>
      <c r="U28" s="580">
        <v>16</v>
      </c>
      <c r="V28" s="136">
        <v>18</v>
      </c>
      <c r="W28" s="581">
        <v>6</v>
      </c>
      <c r="X28" s="582"/>
      <c r="Y28" s="136"/>
      <c r="Z28" s="583"/>
      <c r="AB28" s="584">
        <v>54</v>
      </c>
      <c r="AC28" s="585">
        <v>86</v>
      </c>
      <c r="AD28" s="573">
        <v>158</v>
      </c>
      <c r="AE28" s="586">
        <f>SUM(O28:Z28)</f>
        <v>150</v>
      </c>
    </row>
    <row r="29" spans="1:31" ht="13.5" thickBot="1">
      <c r="A29" s="587"/>
      <c r="B29" s="588" t="s">
        <v>21</v>
      </c>
      <c r="C29" s="553">
        <f aca="true" t="shared" si="0" ref="C29:Q29">IF(SUM(C25:C28)&gt;0,SUM(C25:C28),IF(SUM(C25:C28)&lt;0,SUM(C25:C28),IF(COUNTBLANK(C25:C28)=0,SUM(C25:C28),NA())))</f>
        <v>17</v>
      </c>
      <c r="D29" s="553">
        <f t="shared" si="0"/>
        <v>25</v>
      </c>
      <c r="E29" s="553">
        <f t="shared" si="0"/>
        <v>23</v>
      </c>
      <c r="F29" s="553">
        <f t="shared" si="0"/>
        <v>37</v>
      </c>
      <c r="G29" s="553">
        <f t="shared" si="0"/>
        <v>71</v>
      </c>
      <c r="H29" s="553">
        <f t="shared" si="0"/>
        <v>50</v>
      </c>
      <c r="I29" s="553">
        <f t="shared" si="0"/>
        <v>49</v>
      </c>
      <c r="J29" s="553">
        <f t="shared" si="0"/>
        <v>39</v>
      </c>
      <c r="K29" s="553">
        <f t="shared" si="0"/>
        <v>12</v>
      </c>
      <c r="L29" s="553">
        <f t="shared" si="0"/>
        <v>44</v>
      </c>
      <c r="M29" s="553">
        <f t="shared" si="0"/>
        <v>31</v>
      </c>
      <c r="N29" s="554">
        <f t="shared" si="0"/>
        <v>33</v>
      </c>
      <c r="O29" s="553">
        <f t="shared" si="0"/>
        <v>34</v>
      </c>
      <c r="P29" s="553">
        <f t="shared" si="0"/>
        <v>64</v>
      </c>
      <c r="Q29" s="553">
        <f t="shared" si="0"/>
        <v>42</v>
      </c>
      <c r="R29" s="553">
        <v>93</v>
      </c>
      <c r="S29" s="553">
        <v>45</v>
      </c>
      <c r="T29" s="553">
        <f aca="true" t="shared" si="1" ref="T29:Z29">IF(SUM(T25:T28)&gt;0,SUM(T25:T28),IF(SUM(T25:T28)&lt;0,SUM(T25:T28),IF(COUNTBLANK(T25:T28)=0,SUM(T25:T28),NA())))</f>
        <v>52</v>
      </c>
      <c r="U29" s="553">
        <f t="shared" si="1"/>
        <v>67</v>
      </c>
      <c r="V29" s="553">
        <f t="shared" si="1"/>
        <v>42</v>
      </c>
      <c r="W29" s="553">
        <f t="shared" si="1"/>
        <v>25</v>
      </c>
      <c r="X29" s="553" t="e">
        <f t="shared" si="1"/>
        <v>#N/A</v>
      </c>
      <c r="Y29" s="553" t="e">
        <f t="shared" si="1"/>
        <v>#N/A</v>
      </c>
      <c r="Z29" s="554" t="e">
        <f t="shared" si="1"/>
        <v>#N/A</v>
      </c>
      <c r="AB29" s="589">
        <f>SUM(AB25:AB28)</f>
        <v>288</v>
      </c>
      <c r="AC29" s="589">
        <f>SUM(AC25:AC28)</f>
        <v>303</v>
      </c>
      <c r="AD29" s="589">
        <v>431</v>
      </c>
      <c r="AE29" s="589">
        <v>439</v>
      </c>
    </row>
    <row r="30" spans="1:31" ht="13.5" thickTop="1">
      <c r="A30" s="738" t="s">
        <v>210</v>
      </c>
      <c r="B30" s="590" t="s">
        <v>210</v>
      </c>
      <c r="C30" s="136">
        <v>7</v>
      </c>
      <c r="D30" s="136">
        <v>8</v>
      </c>
      <c r="E30" s="136">
        <v>9</v>
      </c>
      <c r="F30" s="136">
        <v>21</v>
      </c>
      <c r="G30" s="591">
        <v>40</v>
      </c>
      <c r="H30" s="136">
        <v>30</v>
      </c>
      <c r="I30" s="136">
        <v>29</v>
      </c>
      <c r="J30" s="136">
        <v>37</v>
      </c>
      <c r="K30" s="136">
        <v>17</v>
      </c>
      <c r="L30" s="592">
        <v>11</v>
      </c>
      <c r="M30" s="592">
        <v>27</v>
      </c>
      <c r="N30" s="593">
        <v>20</v>
      </c>
      <c r="O30" s="136">
        <v>18</v>
      </c>
      <c r="P30" s="136">
        <v>34</v>
      </c>
      <c r="Q30" s="136">
        <v>24</v>
      </c>
      <c r="R30" s="136">
        <v>39</v>
      </c>
      <c r="S30" s="591">
        <v>40</v>
      </c>
      <c r="T30" s="136">
        <v>49</v>
      </c>
      <c r="U30" s="136">
        <v>38</v>
      </c>
      <c r="V30" s="136">
        <v>55</v>
      </c>
      <c r="W30" s="136">
        <v>23</v>
      </c>
      <c r="X30" s="592"/>
      <c r="Y30" s="592"/>
      <c r="Z30" s="593"/>
      <c r="AB30" s="594" t="s">
        <v>31</v>
      </c>
      <c r="AC30" s="595" t="s">
        <v>31</v>
      </c>
      <c r="AD30" s="573">
        <v>256</v>
      </c>
      <c r="AE30" s="595">
        <f aca="true" t="shared" si="2" ref="AE30:AE39">SUM(O30:Z30)</f>
        <v>320</v>
      </c>
    </row>
    <row r="31" spans="1:31" ht="13.5" customHeight="1">
      <c r="A31" s="739"/>
      <c r="B31" s="596" t="s">
        <v>14</v>
      </c>
      <c r="C31" s="136">
        <v>3</v>
      </c>
      <c r="D31" s="136">
        <v>0</v>
      </c>
      <c r="E31" s="136">
        <v>2</v>
      </c>
      <c r="F31" s="136">
        <v>6</v>
      </c>
      <c r="G31" s="591">
        <v>10</v>
      </c>
      <c r="H31" s="136">
        <v>3</v>
      </c>
      <c r="I31" s="136">
        <v>2</v>
      </c>
      <c r="J31" s="136">
        <v>3</v>
      </c>
      <c r="K31" s="136">
        <v>2</v>
      </c>
      <c r="L31" s="592">
        <v>3</v>
      </c>
      <c r="M31" s="592">
        <v>3</v>
      </c>
      <c r="N31" s="593">
        <v>0</v>
      </c>
      <c r="O31" s="136">
        <v>0</v>
      </c>
      <c r="P31" s="136">
        <v>15</v>
      </c>
      <c r="Q31" s="136">
        <v>2</v>
      </c>
      <c r="R31" s="136">
        <v>2</v>
      </c>
      <c r="S31" s="591">
        <v>1</v>
      </c>
      <c r="T31" s="136">
        <v>5</v>
      </c>
      <c r="U31" s="136">
        <v>4</v>
      </c>
      <c r="V31" s="136">
        <v>2</v>
      </c>
      <c r="W31" s="136">
        <v>3</v>
      </c>
      <c r="X31" s="592"/>
      <c r="Y31" s="592"/>
      <c r="Z31" s="593"/>
      <c r="AB31" s="594" t="s">
        <v>31</v>
      </c>
      <c r="AC31" s="595" t="s">
        <v>31</v>
      </c>
      <c r="AD31" s="573">
        <v>37</v>
      </c>
      <c r="AE31" s="595">
        <f t="shared" si="2"/>
        <v>34</v>
      </c>
    </row>
    <row r="32" spans="1:31" ht="22.5">
      <c r="A32" s="739"/>
      <c r="B32" s="596" t="s">
        <v>17</v>
      </c>
      <c r="C32" s="136">
        <v>0</v>
      </c>
      <c r="D32" s="136">
        <v>0</v>
      </c>
      <c r="E32" s="136">
        <v>0</v>
      </c>
      <c r="F32" s="136">
        <v>0</v>
      </c>
      <c r="G32" s="591">
        <v>0</v>
      </c>
      <c r="H32" s="136">
        <v>0</v>
      </c>
      <c r="I32" s="136">
        <v>0</v>
      </c>
      <c r="J32" s="136">
        <v>0</v>
      </c>
      <c r="K32" s="136">
        <v>0</v>
      </c>
      <c r="L32" s="592">
        <v>0</v>
      </c>
      <c r="M32" s="592">
        <v>0</v>
      </c>
      <c r="N32" s="593">
        <v>2</v>
      </c>
      <c r="O32" s="136">
        <v>0</v>
      </c>
      <c r="P32" s="136">
        <v>0</v>
      </c>
      <c r="Q32" s="136">
        <v>0</v>
      </c>
      <c r="R32" s="136">
        <v>0</v>
      </c>
      <c r="S32" s="591">
        <v>1</v>
      </c>
      <c r="T32" s="136">
        <v>1</v>
      </c>
      <c r="U32" s="136">
        <v>0</v>
      </c>
      <c r="V32" s="136">
        <v>1</v>
      </c>
      <c r="W32" s="136">
        <v>1</v>
      </c>
      <c r="X32" s="592"/>
      <c r="Y32" s="592"/>
      <c r="Z32" s="593"/>
      <c r="AB32" s="594" t="s">
        <v>31</v>
      </c>
      <c r="AC32" s="595" t="s">
        <v>31</v>
      </c>
      <c r="AD32" s="573">
        <v>2</v>
      </c>
      <c r="AE32" s="595">
        <f t="shared" si="2"/>
        <v>4</v>
      </c>
    </row>
    <row r="33" spans="1:31" ht="22.5">
      <c r="A33" s="739"/>
      <c r="B33" s="596" t="s">
        <v>22</v>
      </c>
      <c r="C33" s="136">
        <v>0</v>
      </c>
      <c r="D33" s="136">
        <v>1</v>
      </c>
      <c r="E33" s="136">
        <v>1</v>
      </c>
      <c r="F33" s="136">
        <v>0</v>
      </c>
      <c r="G33" s="591">
        <v>0</v>
      </c>
      <c r="H33" s="136">
        <v>0</v>
      </c>
      <c r="I33" s="136">
        <v>1</v>
      </c>
      <c r="J33" s="136">
        <v>0</v>
      </c>
      <c r="K33" s="136">
        <v>0</v>
      </c>
      <c r="L33" s="592">
        <v>0</v>
      </c>
      <c r="M33" s="592">
        <v>0</v>
      </c>
      <c r="N33" s="593">
        <v>0</v>
      </c>
      <c r="O33" s="136">
        <v>0</v>
      </c>
      <c r="P33" s="136">
        <v>0</v>
      </c>
      <c r="Q33" s="136">
        <v>0</v>
      </c>
      <c r="R33" s="136">
        <v>1</v>
      </c>
      <c r="S33" s="591">
        <v>0</v>
      </c>
      <c r="T33" s="136">
        <v>1</v>
      </c>
      <c r="U33" s="136">
        <v>0</v>
      </c>
      <c r="V33" s="136">
        <v>1</v>
      </c>
      <c r="W33" s="136">
        <v>3</v>
      </c>
      <c r="X33" s="592"/>
      <c r="Y33" s="592"/>
      <c r="Z33" s="593"/>
      <c r="AB33" s="594" t="s">
        <v>31</v>
      </c>
      <c r="AC33" s="595" t="s">
        <v>31</v>
      </c>
      <c r="AD33" s="573">
        <v>3</v>
      </c>
      <c r="AE33" s="595">
        <f t="shared" si="2"/>
        <v>6</v>
      </c>
    </row>
    <row r="34" spans="1:31" ht="22.5">
      <c r="A34" s="739"/>
      <c r="B34" s="596" t="s">
        <v>15</v>
      </c>
      <c r="C34" s="136">
        <v>0</v>
      </c>
      <c r="D34" s="136">
        <v>0</v>
      </c>
      <c r="E34" s="136">
        <v>0</v>
      </c>
      <c r="F34" s="136">
        <v>0</v>
      </c>
      <c r="G34" s="591">
        <v>0</v>
      </c>
      <c r="H34" s="136">
        <v>0</v>
      </c>
      <c r="I34" s="136">
        <v>0</v>
      </c>
      <c r="J34" s="136">
        <v>0</v>
      </c>
      <c r="K34" s="136">
        <v>0</v>
      </c>
      <c r="L34" s="592">
        <v>0</v>
      </c>
      <c r="M34" s="592">
        <v>0</v>
      </c>
      <c r="N34" s="593">
        <v>0</v>
      </c>
      <c r="O34" s="136">
        <v>0</v>
      </c>
      <c r="P34" s="136">
        <v>0</v>
      </c>
      <c r="Q34" s="136">
        <v>0</v>
      </c>
      <c r="R34" s="136">
        <v>0</v>
      </c>
      <c r="S34" s="591">
        <v>0</v>
      </c>
      <c r="T34" s="136">
        <v>1</v>
      </c>
      <c r="U34" s="136">
        <v>1</v>
      </c>
      <c r="V34" s="136">
        <v>0</v>
      </c>
      <c r="W34" s="136">
        <v>0</v>
      </c>
      <c r="X34" s="592"/>
      <c r="Y34" s="592"/>
      <c r="Z34" s="593"/>
      <c r="AB34" s="594" t="s">
        <v>31</v>
      </c>
      <c r="AC34" s="595" t="s">
        <v>31</v>
      </c>
      <c r="AD34" s="573">
        <v>0</v>
      </c>
      <c r="AE34" s="595">
        <f t="shared" si="2"/>
        <v>2</v>
      </c>
    </row>
    <row r="35" spans="1:31" ht="22.5">
      <c r="A35" s="739"/>
      <c r="B35" s="596" t="s">
        <v>16</v>
      </c>
      <c r="C35" s="136">
        <v>0</v>
      </c>
      <c r="D35" s="136">
        <v>1</v>
      </c>
      <c r="E35" s="136">
        <v>0</v>
      </c>
      <c r="F35" s="136">
        <v>2</v>
      </c>
      <c r="G35" s="591">
        <v>7</v>
      </c>
      <c r="H35" s="136">
        <v>6</v>
      </c>
      <c r="I35" s="136">
        <v>5</v>
      </c>
      <c r="J35" s="136">
        <v>6</v>
      </c>
      <c r="K35" s="136">
        <v>2</v>
      </c>
      <c r="L35" s="592">
        <v>0</v>
      </c>
      <c r="M35" s="592">
        <v>3</v>
      </c>
      <c r="N35" s="593">
        <v>2</v>
      </c>
      <c r="O35" s="136">
        <v>5</v>
      </c>
      <c r="P35" s="136">
        <v>9</v>
      </c>
      <c r="Q35" s="136">
        <v>4</v>
      </c>
      <c r="R35" s="136">
        <v>7</v>
      </c>
      <c r="S35" s="591">
        <v>9</v>
      </c>
      <c r="T35" s="136">
        <v>5</v>
      </c>
      <c r="U35" s="136">
        <v>12</v>
      </c>
      <c r="V35" s="136">
        <v>8</v>
      </c>
      <c r="W35" s="136">
        <v>4</v>
      </c>
      <c r="X35" s="592"/>
      <c r="Y35" s="592"/>
      <c r="Z35" s="593"/>
      <c r="AB35" s="594" t="s">
        <v>31</v>
      </c>
      <c r="AC35" s="595" t="s">
        <v>31</v>
      </c>
      <c r="AD35" s="573">
        <v>34</v>
      </c>
      <c r="AE35" s="595">
        <f t="shared" si="2"/>
        <v>63</v>
      </c>
    </row>
    <row r="36" spans="1:31" ht="22.5">
      <c r="A36" s="739"/>
      <c r="B36" s="596" t="s">
        <v>18</v>
      </c>
      <c r="C36" s="136">
        <v>3</v>
      </c>
      <c r="D36" s="136">
        <v>4</v>
      </c>
      <c r="E36" s="136">
        <v>6</v>
      </c>
      <c r="F36" s="136">
        <v>13</v>
      </c>
      <c r="G36" s="591">
        <v>23</v>
      </c>
      <c r="H36" s="136">
        <v>19</v>
      </c>
      <c r="I36" s="136">
        <v>19</v>
      </c>
      <c r="J36" s="136">
        <v>24</v>
      </c>
      <c r="K36" s="136">
        <v>11</v>
      </c>
      <c r="L36" s="592">
        <v>6</v>
      </c>
      <c r="M36" s="592">
        <v>7</v>
      </c>
      <c r="N36" s="593">
        <v>15</v>
      </c>
      <c r="O36" s="136">
        <v>10</v>
      </c>
      <c r="P36" s="136">
        <v>4</v>
      </c>
      <c r="Q36" s="136">
        <v>7</v>
      </c>
      <c r="R36" s="136">
        <v>25</v>
      </c>
      <c r="S36" s="591">
        <v>26</v>
      </c>
      <c r="T36" s="136">
        <v>31</v>
      </c>
      <c r="U36" s="136">
        <v>19</v>
      </c>
      <c r="V36" s="136">
        <v>36</v>
      </c>
      <c r="W36" s="136">
        <v>11</v>
      </c>
      <c r="X36" s="592"/>
      <c r="Y36" s="592"/>
      <c r="Z36" s="593"/>
      <c r="AB36" s="594" t="s">
        <v>31</v>
      </c>
      <c r="AC36" s="595" t="s">
        <v>31</v>
      </c>
      <c r="AD36" s="573">
        <v>150</v>
      </c>
      <c r="AE36" s="595">
        <f t="shared" si="2"/>
        <v>169</v>
      </c>
    </row>
    <row r="37" spans="1:31" ht="22.5">
      <c r="A37" s="739"/>
      <c r="B37" s="596" t="s">
        <v>19</v>
      </c>
      <c r="C37" s="136">
        <v>1</v>
      </c>
      <c r="D37" s="136">
        <v>2</v>
      </c>
      <c r="E37" s="136">
        <v>0</v>
      </c>
      <c r="F37" s="136">
        <v>0</v>
      </c>
      <c r="G37" s="591">
        <v>0</v>
      </c>
      <c r="H37" s="136">
        <v>1</v>
      </c>
      <c r="I37" s="136">
        <v>2</v>
      </c>
      <c r="J37" s="136">
        <v>4</v>
      </c>
      <c r="K37" s="136">
        <v>2</v>
      </c>
      <c r="L37" s="592">
        <v>2</v>
      </c>
      <c r="M37" s="592">
        <v>4</v>
      </c>
      <c r="N37" s="593">
        <v>1</v>
      </c>
      <c r="O37" s="136">
        <v>3</v>
      </c>
      <c r="P37" s="136">
        <v>6</v>
      </c>
      <c r="Q37" s="136">
        <v>10</v>
      </c>
      <c r="R37" s="136">
        <v>2</v>
      </c>
      <c r="S37" s="591">
        <v>2</v>
      </c>
      <c r="T37" s="136">
        <v>5</v>
      </c>
      <c r="U37" s="136">
        <v>2</v>
      </c>
      <c r="V37" s="136">
        <v>7</v>
      </c>
      <c r="W37" s="136">
        <v>1</v>
      </c>
      <c r="X37" s="592"/>
      <c r="Y37" s="592"/>
      <c r="Z37" s="593"/>
      <c r="AB37" s="594" t="s">
        <v>31</v>
      </c>
      <c r="AC37" s="595" t="s">
        <v>31</v>
      </c>
      <c r="AD37" s="573">
        <v>19</v>
      </c>
      <c r="AE37" s="595">
        <f t="shared" si="2"/>
        <v>38</v>
      </c>
    </row>
    <row r="38" spans="1:31" ht="22.5">
      <c r="A38" s="739"/>
      <c r="B38" s="596" t="s">
        <v>20</v>
      </c>
      <c r="C38" s="136">
        <v>0</v>
      </c>
      <c r="D38" s="136">
        <v>0</v>
      </c>
      <c r="E38" s="136">
        <v>0</v>
      </c>
      <c r="F38" s="136">
        <v>0</v>
      </c>
      <c r="G38" s="591">
        <v>0</v>
      </c>
      <c r="H38" s="136">
        <v>1</v>
      </c>
      <c r="I38" s="136">
        <v>0</v>
      </c>
      <c r="J38" s="136">
        <v>0</v>
      </c>
      <c r="K38" s="136">
        <v>0</v>
      </c>
      <c r="L38" s="592">
        <v>0</v>
      </c>
      <c r="M38" s="592">
        <v>0</v>
      </c>
      <c r="N38" s="593">
        <v>0</v>
      </c>
      <c r="O38" s="136">
        <v>0</v>
      </c>
      <c r="P38" s="136">
        <v>0</v>
      </c>
      <c r="Q38" s="136">
        <v>1</v>
      </c>
      <c r="R38" s="136">
        <v>2</v>
      </c>
      <c r="S38" s="591">
        <v>1</v>
      </c>
      <c r="T38" s="136">
        <v>0</v>
      </c>
      <c r="U38" s="136">
        <v>0</v>
      </c>
      <c r="V38" s="136">
        <v>0</v>
      </c>
      <c r="W38" s="136">
        <v>0</v>
      </c>
      <c r="X38" s="592"/>
      <c r="Y38" s="592"/>
      <c r="Z38" s="593"/>
      <c r="AB38" s="594" t="s">
        <v>31</v>
      </c>
      <c r="AC38" s="595" t="s">
        <v>31</v>
      </c>
      <c r="AD38" s="573">
        <v>1</v>
      </c>
      <c r="AE38" s="595">
        <f t="shared" si="2"/>
        <v>4</v>
      </c>
    </row>
    <row r="39" spans="1:31" ht="12.75">
      <c r="A39" s="597"/>
      <c r="B39" s="598" t="s">
        <v>7</v>
      </c>
      <c r="C39" s="599">
        <v>20</v>
      </c>
      <c r="D39" s="599">
        <v>38</v>
      </c>
      <c r="E39" s="599">
        <v>38</v>
      </c>
      <c r="F39" s="599">
        <v>49</v>
      </c>
      <c r="G39" s="600">
        <v>52</v>
      </c>
      <c r="H39" s="599">
        <v>48</v>
      </c>
      <c r="I39" s="599">
        <v>29</v>
      </c>
      <c r="J39" s="601">
        <v>54</v>
      </c>
      <c r="K39" s="601">
        <v>44</v>
      </c>
      <c r="L39" s="601">
        <v>61</v>
      </c>
      <c r="M39" s="601">
        <v>72</v>
      </c>
      <c r="N39" s="602">
        <v>75</v>
      </c>
      <c r="O39" s="599">
        <v>59</v>
      </c>
      <c r="P39" s="599">
        <v>90</v>
      </c>
      <c r="Q39" s="599">
        <v>86</v>
      </c>
      <c r="R39" s="599">
        <v>98</v>
      </c>
      <c r="S39" s="600">
        <v>80</v>
      </c>
      <c r="T39" s="599">
        <v>74</v>
      </c>
      <c r="U39" s="599">
        <v>97</v>
      </c>
      <c r="V39" s="601">
        <v>60</v>
      </c>
      <c r="W39" s="601">
        <v>52</v>
      </c>
      <c r="X39" s="601"/>
      <c r="Y39" s="601"/>
      <c r="Z39" s="602"/>
      <c r="AA39" s="272"/>
      <c r="AB39" s="603" t="s">
        <v>31</v>
      </c>
      <c r="AC39" s="603" t="s">
        <v>31</v>
      </c>
      <c r="AD39" s="602">
        <v>75</v>
      </c>
      <c r="AE39" s="604">
        <f t="shared" si="2"/>
        <v>696</v>
      </c>
    </row>
    <row r="40" spans="2:18" ht="12.7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592"/>
      <c r="R40" s="125"/>
    </row>
    <row r="41" spans="2:18" ht="18">
      <c r="B41" s="12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125"/>
      <c r="P41" s="125"/>
      <c r="Q41" s="592"/>
      <c r="R41" s="125"/>
    </row>
    <row r="42" spans="2:18" ht="18">
      <c r="B42" s="12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125"/>
      <c r="P42" s="125"/>
      <c r="Q42" s="592"/>
      <c r="R42" s="125"/>
    </row>
    <row r="43" spans="2:18" ht="18">
      <c r="B43" s="12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125"/>
      <c r="P43" s="125"/>
      <c r="Q43" s="592"/>
      <c r="R43" s="125"/>
    </row>
    <row r="44" spans="2:18" ht="18">
      <c r="B44" s="125"/>
      <c r="C44" s="606"/>
      <c r="D44" s="606"/>
      <c r="E44" s="606"/>
      <c r="F44" s="606"/>
      <c r="G44" s="606"/>
      <c r="H44" s="606"/>
      <c r="I44" s="606"/>
      <c r="J44" s="607"/>
      <c r="K44" s="607"/>
      <c r="L44" s="606"/>
      <c r="M44" s="606"/>
      <c r="N44" s="606"/>
      <c r="O44" s="125"/>
      <c r="P44" s="125"/>
      <c r="Q44" s="592"/>
      <c r="R44" s="125"/>
    </row>
    <row r="45" spans="2:18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592"/>
      <c r="R45" s="125"/>
    </row>
    <row r="46" spans="2:18" ht="12.7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592"/>
      <c r="R46" s="125"/>
    </row>
  </sheetData>
  <sheetProtection/>
  <mergeCells count="6">
    <mergeCell ref="A25:A28"/>
    <mergeCell ref="A30:A38"/>
    <mergeCell ref="O23:P23"/>
    <mergeCell ref="X23:Y23"/>
    <mergeCell ref="C23:D23"/>
    <mergeCell ref="L23:M23"/>
  </mergeCells>
  <conditionalFormatting sqref="C41:N44">
    <cfRule type="expression" priority="1" dxfId="0" stopIfTrue="1">
      <formula>NOT(ISBLANK(C41))</formula>
    </cfRule>
  </conditionalFormatting>
  <conditionalFormatting sqref="AA24 C29:Z29">
    <cfRule type="expression" priority="2" dxfId="1" stopIfTrue="1">
      <formula>ISERROR(C24)</formula>
    </cfRule>
  </conditionalFormatting>
  <conditionalFormatting sqref="E25:N28 Q25:Z28">
    <cfRule type="expression" priority="3" dxfId="1" stopIfTrue="1">
      <formula>NOT(ISBLANK(E25))</formula>
    </cfRule>
  </conditionalFormatting>
  <printOptions/>
  <pageMargins left="0.1968503937007874" right="0" top="0.1968503937007874" bottom="0.1968503937007874" header="0.5118110236220472" footer="0.11811023622047245"/>
  <pageSetup fitToHeight="1" fitToWidth="1" horizontalDpi="600" verticalDpi="600" orientation="landscape" paperSize="9" scale="98" r:id="rId2"/>
  <headerFooter alignWithMargins="0">
    <oddFooter>&amp;L&amp;8&amp;F&amp;C&amp;8Page 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workbookViewId="0" topLeftCell="A1">
      <selection activeCell="F28" sqref="F28"/>
    </sheetView>
  </sheetViews>
  <sheetFormatPr defaultColWidth="9.140625" defaultRowHeight="12.75"/>
  <cols>
    <col min="1" max="1" width="3.57421875" style="27" customWidth="1"/>
    <col min="2" max="2" width="14.140625" style="216" customWidth="1"/>
    <col min="3" max="26" width="4.57421875" style="158" customWidth="1"/>
    <col min="27" max="27" width="1.57421875" style="161" customWidth="1"/>
    <col min="28" max="29" width="5.28125" style="158" customWidth="1"/>
    <col min="30" max="16384" width="9.140625" style="27" customWidth="1"/>
  </cols>
  <sheetData>
    <row r="2" spans="2:26" ht="12.75">
      <c r="B2" s="157" t="s">
        <v>58</v>
      </c>
      <c r="I2" s="159" t="s">
        <v>285</v>
      </c>
      <c r="Z2" s="160" t="s">
        <v>79</v>
      </c>
    </row>
    <row r="3" spans="2:26" ht="12.75">
      <c r="B3" s="157"/>
      <c r="I3" s="159"/>
      <c r="Z3" s="160"/>
    </row>
    <row r="4" spans="2:26" ht="12.75">
      <c r="B4" s="157"/>
      <c r="I4" s="159"/>
      <c r="Z4" s="160"/>
    </row>
    <row r="5" spans="2:26" ht="12.75">
      <c r="B5" s="157"/>
      <c r="I5" s="159"/>
      <c r="Z5" s="160"/>
    </row>
    <row r="6" spans="2:26" ht="12.75">
      <c r="B6" s="157"/>
      <c r="I6" s="159"/>
      <c r="Z6" s="160"/>
    </row>
    <row r="7" spans="2:26" ht="12.75">
      <c r="B7" s="157"/>
      <c r="I7" s="159"/>
      <c r="Z7" s="160"/>
    </row>
    <row r="8" spans="2:26" ht="12.75">
      <c r="B8" s="157"/>
      <c r="I8" s="159"/>
      <c r="Z8" s="160"/>
    </row>
    <row r="9" spans="2:26" ht="12.75">
      <c r="B9" s="157"/>
      <c r="I9" s="159"/>
      <c r="Z9" s="160"/>
    </row>
    <row r="10" spans="2:26" ht="12.75">
      <c r="B10" s="157"/>
      <c r="I10" s="159"/>
      <c r="Z10" s="160"/>
    </row>
    <row r="11" spans="2:26" ht="12.75">
      <c r="B11" s="157"/>
      <c r="I11" s="159"/>
      <c r="Z11" s="160"/>
    </row>
    <row r="12" spans="2:26" ht="12.75">
      <c r="B12" s="157"/>
      <c r="I12" s="159"/>
      <c r="Z12" s="160"/>
    </row>
    <row r="13" spans="2:26" ht="12.75">
      <c r="B13" s="157"/>
      <c r="I13" s="159"/>
      <c r="Z13" s="160"/>
    </row>
    <row r="14" ht="15.75" customHeight="1">
      <c r="B14" s="157"/>
    </row>
    <row r="15" ht="12.75">
      <c r="B15" s="162"/>
    </row>
    <row r="16" ht="12.75">
      <c r="B16" s="162"/>
    </row>
    <row r="17" ht="12.75">
      <c r="B17" s="162"/>
    </row>
    <row r="18" spans="2:27" ht="12.75">
      <c r="B18" s="162"/>
      <c r="AA18" s="163"/>
    </row>
    <row r="19" spans="2:27" ht="12.75">
      <c r="B19" s="162"/>
      <c r="AA19" s="164"/>
    </row>
    <row r="20" spans="2:27" ht="12.75">
      <c r="B20" s="162"/>
      <c r="AA20" s="165"/>
    </row>
    <row r="21" spans="2:27" ht="12.75">
      <c r="B21" s="162"/>
      <c r="AA21" s="166"/>
    </row>
    <row r="22" spans="2:27" ht="12.75">
      <c r="B22" s="162"/>
      <c r="AA22" s="167"/>
    </row>
    <row r="23" spans="2:27" ht="12.75">
      <c r="B23" s="162"/>
      <c r="AA23" s="167"/>
    </row>
    <row r="24" spans="2:27" ht="12.75">
      <c r="B24" s="168"/>
      <c r="K24" s="169"/>
      <c r="S24" s="169"/>
      <c r="Z24" s="170"/>
      <c r="AA24" s="167"/>
    </row>
    <row r="25" spans="2:29" s="171" customFormat="1" ht="13.5" customHeight="1">
      <c r="B25" s="172"/>
      <c r="C25" s="683">
        <v>2007</v>
      </c>
      <c r="D25" s="684"/>
      <c r="E25" s="173"/>
      <c r="F25" s="173"/>
      <c r="G25" s="173"/>
      <c r="H25" s="173"/>
      <c r="I25" s="173"/>
      <c r="J25" s="173"/>
      <c r="K25" s="173"/>
      <c r="L25" s="685">
        <v>2008</v>
      </c>
      <c r="M25" s="684"/>
      <c r="N25" s="174"/>
      <c r="O25" s="175"/>
      <c r="P25" s="176"/>
      <c r="Q25" s="173"/>
      <c r="R25" s="173"/>
      <c r="S25" s="173"/>
      <c r="T25" s="173"/>
      <c r="U25" s="173"/>
      <c r="V25" s="173"/>
      <c r="W25" s="173"/>
      <c r="X25" s="685">
        <v>2009</v>
      </c>
      <c r="Y25" s="684"/>
      <c r="Z25" s="177"/>
      <c r="AA25" s="166"/>
      <c r="AB25" s="44" t="s">
        <v>109</v>
      </c>
      <c r="AC25" s="45" t="s">
        <v>224</v>
      </c>
    </row>
    <row r="26" spans="2:29" s="178" customFormat="1" ht="16.5" customHeight="1">
      <c r="B26" s="179"/>
      <c r="C26" s="180" t="s">
        <v>83</v>
      </c>
      <c r="D26" s="181" t="s">
        <v>68</v>
      </c>
      <c r="E26" s="181" t="s">
        <v>84</v>
      </c>
      <c r="F26" s="181" t="s">
        <v>69</v>
      </c>
      <c r="G26" s="181" t="s">
        <v>70</v>
      </c>
      <c r="H26" s="181" t="s">
        <v>77</v>
      </c>
      <c r="I26" s="181" t="s">
        <v>71</v>
      </c>
      <c r="J26" s="181" t="s">
        <v>72</v>
      </c>
      <c r="K26" s="181" t="s">
        <v>73</v>
      </c>
      <c r="L26" s="181" t="s">
        <v>74</v>
      </c>
      <c r="M26" s="181" t="s">
        <v>75</v>
      </c>
      <c r="N26" s="182" t="s">
        <v>76</v>
      </c>
      <c r="O26" s="180" t="s">
        <v>83</v>
      </c>
      <c r="P26" s="181" t="s">
        <v>68</v>
      </c>
      <c r="Q26" s="181" t="s">
        <v>84</v>
      </c>
      <c r="R26" s="181" t="s">
        <v>69</v>
      </c>
      <c r="S26" s="181" t="s">
        <v>70</v>
      </c>
      <c r="T26" s="181" t="s">
        <v>77</v>
      </c>
      <c r="U26" s="181" t="s">
        <v>71</v>
      </c>
      <c r="V26" s="181" t="s">
        <v>72</v>
      </c>
      <c r="W26" s="181" t="s">
        <v>73</v>
      </c>
      <c r="X26" s="181" t="s">
        <v>74</v>
      </c>
      <c r="Y26" s="181" t="s">
        <v>75</v>
      </c>
      <c r="Z26" s="182" t="s">
        <v>76</v>
      </c>
      <c r="AA26" s="167"/>
      <c r="AB26" s="183" t="s">
        <v>78</v>
      </c>
      <c r="AC26" s="183" t="s">
        <v>104</v>
      </c>
    </row>
    <row r="27" spans="2:29" s="184" customFormat="1" ht="37.5" customHeight="1">
      <c r="B27" s="185" t="s">
        <v>278</v>
      </c>
      <c r="C27" s="186">
        <v>21</v>
      </c>
      <c r="D27" s="187">
        <v>17</v>
      </c>
      <c r="E27" s="187">
        <v>15</v>
      </c>
      <c r="F27" s="187">
        <v>30</v>
      </c>
      <c r="G27" s="187">
        <v>15</v>
      </c>
      <c r="H27" s="187">
        <v>32</v>
      </c>
      <c r="I27" s="187">
        <v>29</v>
      </c>
      <c r="J27" s="187">
        <v>24</v>
      </c>
      <c r="K27" s="187">
        <v>21</v>
      </c>
      <c r="L27" s="187">
        <v>21</v>
      </c>
      <c r="M27" s="187">
        <v>22</v>
      </c>
      <c r="N27" s="188">
        <v>50</v>
      </c>
      <c r="O27" s="186">
        <v>31</v>
      </c>
      <c r="P27" s="187">
        <v>23</v>
      </c>
      <c r="Q27" s="187">
        <v>23</v>
      </c>
      <c r="R27" s="187">
        <v>21</v>
      </c>
      <c r="S27" s="187">
        <v>43</v>
      </c>
      <c r="T27" s="187">
        <v>34</v>
      </c>
      <c r="U27" s="187">
        <v>48</v>
      </c>
      <c r="V27" s="187">
        <v>34</v>
      </c>
      <c r="W27" s="187">
        <v>19</v>
      </c>
      <c r="X27" s="187"/>
      <c r="Y27" s="187"/>
      <c r="Z27" s="188"/>
      <c r="AA27" s="167"/>
      <c r="AB27" s="189">
        <v>297</v>
      </c>
      <c r="AC27" s="189">
        <f aca="true" t="shared" si="0" ref="AC27:AC33">SUM(O27:Z27)</f>
        <v>276</v>
      </c>
    </row>
    <row r="28" spans="1:29" s="184" customFormat="1" ht="27" customHeight="1">
      <c r="A28" s="686" t="s">
        <v>283</v>
      </c>
      <c r="B28" s="185" t="s">
        <v>279</v>
      </c>
      <c r="C28" s="186">
        <v>1</v>
      </c>
      <c r="D28" s="187">
        <v>18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8">
        <v>0</v>
      </c>
      <c r="O28" s="186">
        <v>1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/>
      <c r="Y28" s="187"/>
      <c r="Z28" s="188"/>
      <c r="AA28" s="190"/>
      <c r="AB28" s="191">
        <v>19</v>
      </c>
      <c r="AC28" s="192">
        <f t="shared" si="0"/>
        <v>1</v>
      </c>
    </row>
    <row r="29" spans="1:29" s="184" customFormat="1" ht="26.25" customHeight="1">
      <c r="A29" s="687"/>
      <c r="B29" s="193" t="s">
        <v>275</v>
      </c>
      <c r="C29" s="194">
        <v>14</v>
      </c>
      <c r="D29" s="195">
        <v>16</v>
      </c>
      <c r="E29" s="195">
        <v>13</v>
      </c>
      <c r="F29" s="195">
        <v>13</v>
      </c>
      <c r="G29" s="195">
        <v>19</v>
      </c>
      <c r="H29" s="195">
        <v>21</v>
      </c>
      <c r="I29" s="195">
        <v>8</v>
      </c>
      <c r="J29" s="195">
        <v>14</v>
      </c>
      <c r="K29" s="195">
        <v>12</v>
      </c>
      <c r="L29" s="195">
        <v>18</v>
      </c>
      <c r="M29" s="195">
        <v>16</v>
      </c>
      <c r="N29" s="196">
        <v>12</v>
      </c>
      <c r="O29" s="194">
        <v>19</v>
      </c>
      <c r="P29" s="195">
        <v>16</v>
      </c>
      <c r="Q29" s="195">
        <v>15</v>
      </c>
      <c r="R29" s="195">
        <v>8</v>
      </c>
      <c r="S29" s="195">
        <v>12</v>
      </c>
      <c r="T29" s="195">
        <v>16</v>
      </c>
      <c r="U29" s="195">
        <v>16</v>
      </c>
      <c r="V29" s="195">
        <v>17</v>
      </c>
      <c r="W29" s="195">
        <v>19</v>
      </c>
      <c r="X29" s="195"/>
      <c r="Y29" s="195"/>
      <c r="Z29" s="196"/>
      <c r="AA29" s="197"/>
      <c r="AB29" s="189">
        <v>176</v>
      </c>
      <c r="AC29" s="198">
        <f t="shared" si="0"/>
        <v>138</v>
      </c>
    </row>
    <row r="30" spans="1:29" s="184" customFormat="1" ht="15" customHeight="1">
      <c r="A30" s="687"/>
      <c r="B30" s="193" t="s">
        <v>276</v>
      </c>
      <c r="C30" s="194">
        <v>0</v>
      </c>
      <c r="D30" s="195">
        <v>2</v>
      </c>
      <c r="E30" s="195">
        <v>0</v>
      </c>
      <c r="F30" s="195">
        <v>1</v>
      </c>
      <c r="G30" s="195">
        <v>1</v>
      </c>
      <c r="H30" s="195">
        <v>2</v>
      </c>
      <c r="I30" s="195">
        <v>1</v>
      </c>
      <c r="J30" s="195">
        <v>1</v>
      </c>
      <c r="K30" s="195">
        <v>0</v>
      </c>
      <c r="L30" s="195">
        <v>1</v>
      </c>
      <c r="M30" s="195">
        <v>0</v>
      </c>
      <c r="N30" s="196">
        <v>0</v>
      </c>
      <c r="O30" s="194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/>
      <c r="Y30" s="195"/>
      <c r="Z30" s="196"/>
      <c r="AA30" s="163"/>
      <c r="AB30" s="189">
        <v>9</v>
      </c>
      <c r="AC30" s="198">
        <f t="shared" si="0"/>
        <v>0</v>
      </c>
    </row>
    <row r="31" spans="1:29" s="184" customFormat="1" ht="15" customHeight="1">
      <c r="A31" s="687"/>
      <c r="B31" s="193" t="s">
        <v>280</v>
      </c>
      <c r="C31" s="194">
        <v>3</v>
      </c>
      <c r="D31" s="195">
        <v>3</v>
      </c>
      <c r="E31" s="195">
        <v>6</v>
      </c>
      <c r="F31" s="195">
        <v>7</v>
      </c>
      <c r="G31" s="195">
        <v>5</v>
      </c>
      <c r="H31" s="195">
        <v>6</v>
      </c>
      <c r="I31" s="195">
        <v>7</v>
      </c>
      <c r="J31" s="195">
        <v>9</v>
      </c>
      <c r="K31" s="195">
        <v>6</v>
      </c>
      <c r="L31" s="195">
        <v>1</v>
      </c>
      <c r="M31" s="195">
        <v>8</v>
      </c>
      <c r="N31" s="196">
        <v>6</v>
      </c>
      <c r="O31" s="194">
        <v>7</v>
      </c>
      <c r="P31" s="195">
        <v>8</v>
      </c>
      <c r="Q31" s="195">
        <v>12</v>
      </c>
      <c r="R31" s="195">
        <v>8</v>
      </c>
      <c r="S31" s="195">
        <v>8</v>
      </c>
      <c r="T31" s="195">
        <v>4</v>
      </c>
      <c r="U31" s="195">
        <v>12</v>
      </c>
      <c r="V31" s="195">
        <v>11</v>
      </c>
      <c r="W31" s="195">
        <v>0</v>
      </c>
      <c r="X31" s="195"/>
      <c r="Y31" s="195"/>
      <c r="Z31" s="196"/>
      <c r="AA31" s="161"/>
      <c r="AB31" s="189">
        <v>67</v>
      </c>
      <c r="AC31" s="198">
        <f t="shared" si="0"/>
        <v>70</v>
      </c>
    </row>
    <row r="32" spans="1:29" s="184" customFormat="1" ht="27" customHeight="1">
      <c r="A32" s="687"/>
      <c r="B32" s="193" t="s">
        <v>284</v>
      </c>
      <c r="C32" s="194">
        <v>4</v>
      </c>
      <c r="D32" s="195">
        <v>2</v>
      </c>
      <c r="E32" s="195">
        <v>3</v>
      </c>
      <c r="F32" s="195">
        <v>1</v>
      </c>
      <c r="G32" s="195">
        <v>1</v>
      </c>
      <c r="H32" s="195">
        <v>1</v>
      </c>
      <c r="I32" s="195">
        <v>0</v>
      </c>
      <c r="J32" s="195">
        <v>2</v>
      </c>
      <c r="K32" s="195">
        <v>2</v>
      </c>
      <c r="L32" s="195">
        <v>0</v>
      </c>
      <c r="M32" s="195">
        <v>2</v>
      </c>
      <c r="N32" s="196">
        <v>2</v>
      </c>
      <c r="O32" s="194">
        <v>1</v>
      </c>
      <c r="P32" s="195">
        <v>2</v>
      </c>
      <c r="Q32" s="195">
        <v>3</v>
      </c>
      <c r="R32" s="195">
        <v>2</v>
      </c>
      <c r="S32" s="195">
        <v>6</v>
      </c>
      <c r="T32" s="195">
        <v>1</v>
      </c>
      <c r="U32" s="195">
        <v>3</v>
      </c>
      <c r="V32" s="195">
        <v>5</v>
      </c>
      <c r="W32" s="195">
        <v>1</v>
      </c>
      <c r="X32" s="195"/>
      <c r="Y32" s="195"/>
      <c r="Z32" s="196"/>
      <c r="AA32" s="161"/>
      <c r="AB32" s="189">
        <v>20</v>
      </c>
      <c r="AC32" s="198">
        <f t="shared" si="0"/>
        <v>24</v>
      </c>
    </row>
    <row r="33" spans="1:29" ht="21.75" customHeight="1">
      <c r="A33" s="687"/>
      <c r="B33" s="199" t="s">
        <v>281</v>
      </c>
      <c r="C33" s="200">
        <v>7</v>
      </c>
      <c r="D33" s="201">
        <v>5</v>
      </c>
      <c r="E33" s="201">
        <v>2</v>
      </c>
      <c r="F33" s="201">
        <v>11</v>
      </c>
      <c r="G33" s="201">
        <v>1</v>
      </c>
      <c r="H33" s="201">
        <v>1</v>
      </c>
      <c r="I33" s="201">
        <v>10</v>
      </c>
      <c r="J33" s="201">
        <v>3</v>
      </c>
      <c r="K33" s="201">
        <v>4</v>
      </c>
      <c r="L33" s="201">
        <v>3</v>
      </c>
      <c r="M33" s="201">
        <v>2</v>
      </c>
      <c r="N33" s="202">
        <v>3</v>
      </c>
      <c r="O33" s="200">
        <v>3</v>
      </c>
      <c r="P33" s="201">
        <v>5</v>
      </c>
      <c r="Q33" s="201">
        <v>2</v>
      </c>
      <c r="R33" s="201">
        <v>0</v>
      </c>
      <c r="S33" s="201">
        <v>11</v>
      </c>
      <c r="T33" s="201">
        <v>3</v>
      </c>
      <c r="U33" s="201">
        <v>3</v>
      </c>
      <c r="V33" s="201">
        <v>10</v>
      </c>
      <c r="W33" s="201">
        <v>3</v>
      </c>
      <c r="X33" s="201"/>
      <c r="Y33" s="201"/>
      <c r="Z33" s="202"/>
      <c r="AB33" s="203">
        <v>52</v>
      </c>
      <c r="AC33" s="204">
        <f t="shared" si="0"/>
        <v>40</v>
      </c>
    </row>
    <row r="34" spans="1:29" ht="22.5">
      <c r="A34" s="205"/>
      <c r="B34" s="206" t="s">
        <v>282</v>
      </c>
      <c r="C34" s="207">
        <f>SUM(C28:C33)</f>
        <v>29</v>
      </c>
      <c r="D34" s="208">
        <f>SUM(D28:D33)</f>
        <v>46</v>
      </c>
      <c r="E34" s="209">
        <f>IF(SUM(E28:E33)&gt;0,SUM(E28:E33),IF(SUM(E28:E33)&lt;0,SUM(E28:E33),IF(COUNTBLANK(E28:E33)=0,SUM(E28:E33),NA())))</f>
        <v>24</v>
      </c>
      <c r="F34" s="209">
        <f>IF(SUM(F28:F33)&gt;0,SUM(F28:F33),IF(SUM(F28:F33)&lt;0,SUM(F28:F33),IF(COUNTBLANK(F28:F33)=0,SUM(F28:F33),NA())))</f>
        <v>33</v>
      </c>
      <c r="G34" s="209">
        <v>27</v>
      </c>
      <c r="H34" s="209">
        <f aca="true" t="shared" si="1" ref="H34:Z34">IF(SUM(H28:H33)&gt;0,SUM(H28:H33),IF(SUM(H28:H33)&lt;0,SUM(H28:H33),IF(COUNTBLANK(H28:H33)=0,SUM(H28:H33),NA())))</f>
        <v>31</v>
      </c>
      <c r="I34" s="209">
        <f t="shared" si="1"/>
        <v>26</v>
      </c>
      <c r="J34" s="209">
        <f t="shared" si="1"/>
        <v>29</v>
      </c>
      <c r="K34" s="209">
        <f t="shared" si="1"/>
        <v>24</v>
      </c>
      <c r="L34" s="209">
        <f t="shared" si="1"/>
        <v>23</v>
      </c>
      <c r="M34" s="209">
        <f t="shared" si="1"/>
        <v>28</v>
      </c>
      <c r="N34" s="210">
        <f t="shared" si="1"/>
        <v>23</v>
      </c>
      <c r="O34" s="209">
        <f t="shared" si="1"/>
        <v>31</v>
      </c>
      <c r="P34" s="209">
        <f t="shared" si="1"/>
        <v>31</v>
      </c>
      <c r="Q34" s="209">
        <f t="shared" si="1"/>
        <v>32</v>
      </c>
      <c r="R34" s="209">
        <f t="shared" si="1"/>
        <v>18</v>
      </c>
      <c r="S34" s="209">
        <f t="shared" si="1"/>
        <v>37</v>
      </c>
      <c r="T34" s="209">
        <f t="shared" si="1"/>
        <v>24</v>
      </c>
      <c r="U34" s="209">
        <f t="shared" si="1"/>
        <v>34</v>
      </c>
      <c r="V34" s="209">
        <f t="shared" si="1"/>
        <v>43</v>
      </c>
      <c r="W34" s="209">
        <f t="shared" si="1"/>
        <v>23</v>
      </c>
      <c r="X34" s="209" t="e">
        <f t="shared" si="1"/>
        <v>#N/A</v>
      </c>
      <c r="Y34" s="209" t="e">
        <f t="shared" si="1"/>
        <v>#N/A</v>
      </c>
      <c r="Z34" s="209" t="e">
        <f t="shared" si="1"/>
        <v>#N/A</v>
      </c>
      <c r="AA34" s="211"/>
      <c r="AB34" s="203">
        <v>343</v>
      </c>
      <c r="AC34" s="212">
        <f>SUM(AC28:AC33)</f>
        <v>273</v>
      </c>
    </row>
    <row r="35" spans="1:29" ht="13.5" thickBot="1">
      <c r="A35" s="205"/>
      <c r="B35" s="206" t="s">
        <v>286</v>
      </c>
      <c r="C35" s="213">
        <f aca="true" t="shared" si="2" ref="C35:Z35">IF(SUM(C27:C33)&gt;0,SUM(C27:C33),IF(SUM(C27:C33)&lt;0,SUM(C27:C33),IF(COUNTBLANK(C27:C33)=0,SUM(C27:C33),NA())))</f>
        <v>50</v>
      </c>
      <c r="D35" s="213">
        <f t="shared" si="2"/>
        <v>63</v>
      </c>
      <c r="E35" s="213">
        <f t="shared" si="2"/>
        <v>39</v>
      </c>
      <c r="F35" s="213">
        <f t="shared" si="2"/>
        <v>63</v>
      </c>
      <c r="G35" s="213">
        <f t="shared" si="2"/>
        <v>42</v>
      </c>
      <c r="H35" s="213">
        <f t="shared" si="2"/>
        <v>63</v>
      </c>
      <c r="I35" s="213">
        <f t="shared" si="2"/>
        <v>55</v>
      </c>
      <c r="J35" s="213">
        <f t="shared" si="2"/>
        <v>53</v>
      </c>
      <c r="K35" s="213">
        <f t="shared" si="2"/>
        <v>45</v>
      </c>
      <c r="L35" s="213">
        <f t="shared" si="2"/>
        <v>44</v>
      </c>
      <c r="M35" s="213">
        <f t="shared" si="2"/>
        <v>50</v>
      </c>
      <c r="N35" s="214">
        <f t="shared" si="2"/>
        <v>73</v>
      </c>
      <c r="O35" s="213">
        <f t="shared" si="2"/>
        <v>62</v>
      </c>
      <c r="P35" s="213">
        <f t="shared" si="2"/>
        <v>54</v>
      </c>
      <c r="Q35" s="213">
        <f t="shared" si="2"/>
        <v>55</v>
      </c>
      <c r="R35" s="213">
        <f t="shared" si="2"/>
        <v>39</v>
      </c>
      <c r="S35" s="213">
        <f t="shared" si="2"/>
        <v>80</v>
      </c>
      <c r="T35" s="213">
        <f t="shared" si="2"/>
        <v>58</v>
      </c>
      <c r="U35" s="213">
        <f t="shared" si="2"/>
        <v>82</v>
      </c>
      <c r="V35" s="213">
        <f t="shared" si="2"/>
        <v>77</v>
      </c>
      <c r="W35" s="213">
        <f t="shared" si="2"/>
        <v>42</v>
      </c>
      <c r="X35" s="213" t="e">
        <f t="shared" si="2"/>
        <v>#N/A</v>
      </c>
      <c r="Y35" s="213" t="e">
        <f t="shared" si="2"/>
        <v>#N/A</v>
      </c>
      <c r="Z35" s="214" t="e">
        <f t="shared" si="2"/>
        <v>#N/A</v>
      </c>
      <c r="AB35" s="215">
        <f>SUM(AB27:AB33)</f>
        <v>640</v>
      </c>
      <c r="AC35" s="215">
        <f>SUM(AC27:AC33)</f>
        <v>549</v>
      </c>
    </row>
    <row r="36" spans="2:26" ht="13.5" customHeight="1" thickTop="1">
      <c r="B36" s="681" t="s">
        <v>277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82"/>
      <c r="Q36" s="682"/>
      <c r="R36" s="682"/>
      <c r="S36" s="682"/>
      <c r="T36" s="682"/>
      <c r="U36" s="682"/>
      <c r="V36" s="682"/>
      <c r="W36" s="682"/>
      <c r="X36" s="682"/>
      <c r="Y36" s="682"/>
      <c r="Z36" s="682"/>
    </row>
    <row r="37" spans="2:23" ht="12.75">
      <c r="B37" s="168"/>
      <c r="S37" s="169"/>
      <c r="T37" s="169"/>
      <c r="U37" s="169"/>
      <c r="V37" s="169"/>
      <c r="W37" s="169"/>
    </row>
    <row r="38" spans="15:23" ht="12.75">
      <c r="O38" s="217"/>
      <c r="P38" s="217"/>
      <c r="Q38" s="217"/>
      <c r="R38" s="217"/>
      <c r="S38" s="217"/>
      <c r="T38" s="217"/>
      <c r="U38" s="217"/>
      <c r="V38" s="217"/>
      <c r="W38" s="217"/>
    </row>
    <row r="39" spans="15:23" ht="12.75">
      <c r="O39" s="217"/>
      <c r="P39" s="217"/>
      <c r="Q39" s="217"/>
      <c r="R39" s="217"/>
      <c r="S39" s="217"/>
      <c r="T39" s="217"/>
      <c r="U39" s="217"/>
      <c r="V39" s="217"/>
      <c r="W39" s="217"/>
    </row>
    <row r="40" spans="19:23" ht="12.75">
      <c r="S40" s="169"/>
      <c r="T40" s="169"/>
      <c r="U40" s="169"/>
      <c r="V40" s="169"/>
      <c r="W40" s="169"/>
    </row>
    <row r="41" spans="19:23" ht="12.75">
      <c r="S41" s="169"/>
      <c r="T41" s="169"/>
      <c r="U41" s="169"/>
      <c r="V41" s="169"/>
      <c r="W41" s="169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scale="98" r:id="rId2"/>
  <headerFooter alignWithMargins="0">
    <oddFooter>&amp;L&amp;8&amp;F&amp;C&amp;8Page 2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H28" sqref="H28"/>
    </sheetView>
  </sheetViews>
  <sheetFormatPr defaultColWidth="9.140625" defaultRowHeight="12.75"/>
  <cols>
    <col min="1" max="1" width="13.140625" style="0" customWidth="1"/>
    <col min="2" max="25" width="4.57421875" style="0" customWidth="1"/>
    <col min="26" max="26" width="1.8515625" style="0" customWidth="1"/>
    <col min="27" max="30" width="5.28125" style="0" customWidth="1"/>
  </cols>
  <sheetData>
    <row r="1" spans="1:30" ht="12.75">
      <c r="A1" s="102" t="s">
        <v>58</v>
      </c>
      <c r="B1" s="102"/>
      <c r="C1" s="102"/>
      <c r="D1" s="102"/>
      <c r="J1" s="148"/>
      <c r="K1" s="102"/>
      <c r="L1" s="102"/>
      <c r="M1" s="102"/>
      <c r="N1" s="102"/>
      <c r="O1" s="104" t="s">
        <v>9</v>
      </c>
      <c r="P1" s="104"/>
      <c r="Q1" s="104"/>
      <c r="R1" s="104"/>
      <c r="S1" s="104"/>
      <c r="T1" s="104"/>
      <c r="U1" s="148"/>
      <c r="V1" s="148"/>
      <c r="W1" s="529"/>
      <c r="AA1" s="142" t="s">
        <v>79</v>
      </c>
      <c r="AB1" s="142"/>
      <c r="AC1" s="103"/>
      <c r="AD1" s="103"/>
    </row>
    <row r="2" spans="1:30" ht="12.75">
      <c r="A2" s="102"/>
      <c r="B2" s="102"/>
      <c r="C2" s="102"/>
      <c r="D2" s="102"/>
      <c r="J2" s="148"/>
      <c r="K2" s="102"/>
      <c r="L2" s="102"/>
      <c r="M2" s="102"/>
      <c r="N2" s="102"/>
      <c r="O2" s="104"/>
      <c r="P2" s="104"/>
      <c r="Q2" s="104"/>
      <c r="R2" s="104"/>
      <c r="S2" s="104"/>
      <c r="T2" s="104"/>
      <c r="U2" s="148"/>
      <c r="V2" s="148"/>
      <c r="W2" s="148"/>
      <c r="AA2" s="103"/>
      <c r="AB2" s="103"/>
      <c r="AC2" s="103"/>
      <c r="AD2" s="103"/>
    </row>
    <row r="3" spans="1:30" ht="12.75">
      <c r="A3" s="102"/>
      <c r="B3" s="102"/>
      <c r="C3" s="102"/>
      <c r="D3" s="102"/>
      <c r="J3" s="148"/>
      <c r="K3" s="102"/>
      <c r="L3" s="102"/>
      <c r="M3" s="102"/>
      <c r="N3" s="102"/>
      <c r="O3" s="104"/>
      <c r="P3" s="104"/>
      <c r="Q3" s="104"/>
      <c r="R3" s="104"/>
      <c r="S3" s="104"/>
      <c r="T3" s="104"/>
      <c r="U3" s="148"/>
      <c r="V3" s="148"/>
      <c r="W3" s="148"/>
      <c r="AA3" s="103"/>
      <c r="AB3" s="103"/>
      <c r="AC3" s="103"/>
      <c r="AD3" s="103"/>
    </row>
    <row r="4" spans="1:30" ht="12.75">
      <c r="A4" s="102"/>
      <c r="B4" s="102"/>
      <c r="C4" s="102"/>
      <c r="D4" s="102"/>
      <c r="J4" s="148"/>
      <c r="K4" s="102"/>
      <c r="L4" s="102"/>
      <c r="M4" s="102"/>
      <c r="N4" s="102"/>
      <c r="O4" s="104"/>
      <c r="P4" s="104"/>
      <c r="Q4" s="104"/>
      <c r="R4" s="104"/>
      <c r="S4" s="104"/>
      <c r="T4" s="104"/>
      <c r="U4" s="148"/>
      <c r="V4" s="148"/>
      <c r="W4" s="148"/>
      <c r="AA4" s="103"/>
      <c r="AB4" s="103"/>
      <c r="AC4" s="103"/>
      <c r="AD4" s="103"/>
    </row>
    <row r="5" spans="1:30" ht="12.75">
      <c r="A5" s="102"/>
      <c r="B5" s="102"/>
      <c r="C5" s="102"/>
      <c r="D5" s="102"/>
      <c r="J5" s="148"/>
      <c r="K5" s="102"/>
      <c r="L5" s="102"/>
      <c r="M5" s="102"/>
      <c r="N5" s="102"/>
      <c r="O5" s="104"/>
      <c r="P5" s="104"/>
      <c r="Q5" s="104"/>
      <c r="R5" s="104"/>
      <c r="S5" s="104"/>
      <c r="T5" s="104"/>
      <c r="U5" s="148"/>
      <c r="V5" s="148"/>
      <c r="W5" s="148"/>
      <c r="AA5" s="103"/>
      <c r="AB5" s="103"/>
      <c r="AC5" s="103"/>
      <c r="AD5" s="103"/>
    </row>
    <row r="6" spans="1:30" ht="12.75">
      <c r="A6" s="102"/>
      <c r="B6" s="102"/>
      <c r="C6" s="102"/>
      <c r="D6" s="102"/>
      <c r="J6" s="148"/>
      <c r="K6" s="102"/>
      <c r="L6" s="102"/>
      <c r="M6" s="102"/>
      <c r="N6" s="102"/>
      <c r="O6" s="104"/>
      <c r="P6" s="104"/>
      <c r="Q6" s="104"/>
      <c r="R6" s="104"/>
      <c r="S6" s="104"/>
      <c r="T6" s="104"/>
      <c r="U6" s="148"/>
      <c r="V6" s="148"/>
      <c r="W6" s="148"/>
      <c r="AA6" s="103"/>
      <c r="AB6" s="103"/>
      <c r="AC6" s="103"/>
      <c r="AD6" s="103"/>
    </row>
    <row r="7" spans="1:30" ht="12.75">
      <c r="A7" s="102"/>
      <c r="B7" s="102"/>
      <c r="C7" s="102"/>
      <c r="D7" s="102"/>
      <c r="J7" s="148"/>
      <c r="K7" s="102"/>
      <c r="L7" s="102"/>
      <c r="M7" s="102"/>
      <c r="N7" s="102"/>
      <c r="O7" s="104"/>
      <c r="P7" s="104"/>
      <c r="Q7" s="104"/>
      <c r="R7" s="104"/>
      <c r="S7" s="104"/>
      <c r="T7" s="104"/>
      <c r="U7" s="148"/>
      <c r="V7" s="148"/>
      <c r="W7" s="148"/>
      <c r="AA7" s="103"/>
      <c r="AB7" s="103"/>
      <c r="AC7" s="103"/>
      <c r="AD7" s="103"/>
    </row>
    <row r="8" spans="1:30" ht="12.75">
      <c r="A8" s="102"/>
      <c r="B8" s="102"/>
      <c r="C8" s="102"/>
      <c r="D8" s="102"/>
      <c r="J8" s="148"/>
      <c r="K8" s="102"/>
      <c r="L8" s="102"/>
      <c r="M8" s="102"/>
      <c r="N8" s="102"/>
      <c r="O8" s="104"/>
      <c r="P8" s="104"/>
      <c r="Q8" s="104"/>
      <c r="R8" s="104"/>
      <c r="S8" s="104"/>
      <c r="T8" s="104"/>
      <c r="U8" s="148"/>
      <c r="V8" s="148"/>
      <c r="W8" s="148"/>
      <c r="AA8" s="103"/>
      <c r="AB8" s="103"/>
      <c r="AC8" s="103"/>
      <c r="AD8" s="103"/>
    </row>
    <row r="9" spans="1:30" ht="12.75">
      <c r="A9" s="102"/>
      <c r="B9" s="102"/>
      <c r="C9" s="102"/>
      <c r="D9" s="102"/>
      <c r="J9" s="148"/>
      <c r="K9" s="102"/>
      <c r="L9" s="102"/>
      <c r="M9" s="102"/>
      <c r="N9" s="102"/>
      <c r="O9" s="104"/>
      <c r="P9" s="104"/>
      <c r="Q9" s="104"/>
      <c r="R9" s="104"/>
      <c r="S9" s="104"/>
      <c r="T9" s="104"/>
      <c r="U9" s="148"/>
      <c r="V9" s="148"/>
      <c r="W9" s="148"/>
      <c r="AA9" s="103"/>
      <c r="AB9" s="103"/>
      <c r="AC9" s="103"/>
      <c r="AD9" s="103"/>
    </row>
    <row r="10" spans="1:30" ht="12.75">
      <c r="A10" s="102"/>
      <c r="B10" s="102"/>
      <c r="C10" s="102"/>
      <c r="D10" s="102"/>
      <c r="J10" s="148"/>
      <c r="K10" s="102"/>
      <c r="L10" s="102"/>
      <c r="M10" s="102"/>
      <c r="N10" s="102"/>
      <c r="O10" s="104"/>
      <c r="P10" s="104"/>
      <c r="Q10" s="104"/>
      <c r="R10" s="104"/>
      <c r="S10" s="104"/>
      <c r="T10" s="104"/>
      <c r="U10" s="148"/>
      <c r="V10" s="148"/>
      <c r="W10" s="148"/>
      <c r="AA10" s="103"/>
      <c r="AB10" s="103"/>
      <c r="AC10" s="103"/>
      <c r="AD10" s="103"/>
    </row>
    <row r="11" spans="1:30" ht="12.75">
      <c r="A11" s="102"/>
      <c r="B11" s="102"/>
      <c r="C11" s="102"/>
      <c r="D11" s="102"/>
      <c r="J11" s="148"/>
      <c r="K11" s="102"/>
      <c r="L11" s="102"/>
      <c r="M11" s="102"/>
      <c r="N11" s="102"/>
      <c r="O11" s="104"/>
      <c r="P11" s="104"/>
      <c r="Q11" s="104"/>
      <c r="R11" s="104"/>
      <c r="S11" s="104"/>
      <c r="T11" s="104"/>
      <c r="U11" s="148"/>
      <c r="V11" s="148"/>
      <c r="W11" s="148"/>
      <c r="AA11" s="103"/>
      <c r="AB11" s="103"/>
      <c r="AC11" s="103"/>
      <c r="AD11" s="103"/>
    </row>
    <row r="12" spans="1:30" ht="12.75">
      <c r="A12" s="102"/>
      <c r="B12" s="102"/>
      <c r="C12" s="102"/>
      <c r="D12" s="102"/>
      <c r="J12" s="148"/>
      <c r="K12" s="102"/>
      <c r="L12" s="102"/>
      <c r="M12" s="102"/>
      <c r="N12" s="102"/>
      <c r="O12" s="104"/>
      <c r="P12" s="104"/>
      <c r="Q12" s="104"/>
      <c r="R12" s="104"/>
      <c r="S12" s="104"/>
      <c r="T12" s="104"/>
      <c r="U12" s="148"/>
      <c r="V12" s="148"/>
      <c r="W12" s="148"/>
      <c r="AA12" s="103"/>
      <c r="AB12" s="103"/>
      <c r="AC12" s="103"/>
      <c r="AD12" s="103"/>
    </row>
    <row r="13" spans="1:30" ht="12.75">
      <c r="A13" s="102"/>
      <c r="B13" s="102"/>
      <c r="C13" s="102"/>
      <c r="D13" s="102"/>
      <c r="J13" s="148"/>
      <c r="K13" s="102"/>
      <c r="L13" s="102"/>
      <c r="M13" s="102"/>
      <c r="N13" s="102"/>
      <c r="O13" s="104"/>
      <c r="P13" s="104"/>
      <c r="Q13" s="104"/>
      <c r="R13" s="104"/>
      <c r="S13" s="104"/>
      <c r="T13" s="104"/>
      <c r="U13" s="148"/>
      <c r="V13" s="148"/>
      <c r="W13" s="148"/>
      <c r="AA13" s="103"/>
      <c r="AB13" s="103"/>
      <c r="AC13" s="103"/>
      <c r="AD13" s="103"/>
    </row>
    <row r="15" spans="22:26" ht="12.75">
      <c r="V15" s="530"/>
      <c r="Z15" s="125"/>
    </row>
    <row r="16" spans="1:30" ht="12.75">
      <c r="A16" s="172"/>
      <c r="B16" s="531">
        <v>2007</v>
      </c>
      <c r="C16" s="532"/>
      <c r="D16" s="533"/>
      <c r="E16" s="533"/>
      <c r="F16" s="533"/>
      <c r="G16" s="533"/>
      <c r="H16" s="533"/>
      <c r="I16" s="533"/>
      <c r="J16" s="533"/>
      <c r="K16" s="531">
        <v>2008</v>
      </c>
      <c r="L16" s="531"/>
      <c r="M16" s="534"/>
      <c r="N16" s="741"/>
      <c r="O16" s="742"/>
      <c r="P16" s="533"/>
      <c r="Q16" s="533"/>
      <c r="R16" s="533"/>
      <c r="S16" s="533"/>
      <c r="T16" s="533"/>
      <c r="U16" s="533"/>
      <c r="V16" s="126"/>
      <c r="W16" s="531">
        <v>2009</v>
      </c>
      <c r="X16" s="533"/>
      <c r="Y16" s="534"/>
      <c r="Z16" s="126"/>
      <c r="AA16" s="535" t="s">
        <v>96</v>
      </c>
      <c r="AB16" s="535" t="s">
        <v>103</v>
      </c>
      <c r="AC16" s="535" t="s">
        <v>109</v>
      </c>
      <c r="AD16" s="535" t="s">
        <v>224</v>
      </c>
    </row>
    <row r="17" spans="1:30" ht="12.75">
      <c r="A17" s="417"/>
      <c r="B17" s="536" t="s">
        <v>83</v>
      </c>
      <c r="C17" s="537" t="s">
        <v>68</v>
      </c>
      <c r="D17" s="537" t="s">
        <v>84</v>
      </c>
      <c r="E17" s="537" t="s">
        <v>69</v>
      </c>
      <c r="F17" s="537" t="s">
        <v>70</v>
      </c>
      <c r="G17" s="53" t="s">
        <v>77</v>
      </c>
      <c r="H17" s="53" t="s">
        <v>71</v>
      </c>
      <c r="I17" s="53" t="s">
        <v>72</v>
      </c>
      <c r="J17" s="53" t="s">
        <v>73</v>
      </c>
      <c r="K17" s="53" t="s">
        <v>74</v>
      </c>
      <c r="L17" s="53" t="s">
        <v>75</v>
      </c>
      <c r="M17" s="54" t="s">
        <v>76</v>
      </c>
      <c r="N17" s="53" t="s">
        <v>83</v>
      </c>
      <c r="O17" s="53" t="s">
        <v>68</v>
      </c>
      <c r="P17" s="53" t="s">
        <v>84</v>
      </c>
      <c r="Q17" s="53" t="s">
        <v>69</v>
      </c>
      <c r="R17" s="53" t="s">
        <v>70</v>
      </c>
      <c r="S17" s="53" t="s">
        <v>77</v>
      </c>
      <c r="T17" s="53" t="s">
        <v>71</v>
      </c>
      <c r="U17" s="53" t="s">
        <v>72</v>
      </c>
      <c r="V17" s="53" t="s">
        <v>73</v>
      </c>
      <c r="W17" s="53" t="s">
        <v>74</v>
      </c>
      <c r="X17" s="53" t="s">
        <v>75</v>
      </c>
      <c r="Y17" s="54" t="s">
        <v>76</v>
      </c>
      <c r="Z17" s="151"/>
      <c r="AA17" s="396" t="s">
        <v>78</v>
      </c>
      <c r="AB17" s="56" t="s">
        <v>78</v>
      </c>
      <c r="AC17" s="56" t="s">
        <v>78</v>
      </c>
      <c r="AD17" s="56" t="s">
        <v>104</v>
      </c>
    </row>
    <row r="18" spans="1:30" ht="12.75">
      <c r="A18" s="358" t="s">
        <v>87</v>
      </c>
      <c r="B18" s="538">
        <v>2</v>
      </c>
      <c r="C18" s="538">
        <v>1</v>
      </c>
      <c r="D18" s="538">
        <v>3</v>
      </c>
      <c r="E18" s="538">
        <v>0</v>
      </c>
      <c r="F18" s="538">
        <v>5</v>
      </c>
      <c r="G18" s="538">
        <v>4</v>
      </c>
      <c r="H18" s="539">
        <v>2</v>
      </c>
      <c r="I18" s="538">
        <v>3</v>
      </c>
      <c r="J18" s="134">
        <v>0</v>
      </c>
      <c r="K18" s="538">
        <v>9</v>
      </c>
      <c r="L18" s="538">
        <v>7</v>
      </c>
      <c r="M18" s="540">
        <v>6</v>
      </c>
      <c r="N18" s="538">
        <v>10</v>
      </c>
      <c r="O18" s="538">
        <v>1</v>
      </c>
      <c r="P18" s="538">
        <v>4</v>
      </c>
      <c r="Q18" s="538">
        <v>15</v>
      </c>
      <c r="R18" s="538">
        <v>9</v>
      </c>
      <c r="S18" s="538">
        <v>4</v>
      </c>
      <c r="T18" s="539">
        <v>0</v>
      </c>
      <c r="U18" s="538">
        <v>2</v>
      </c>
      <c r="V18" s="134">
        <v>2</v>
      </c>
      <c r="W18" s="538"/>
      <c r="X18" s="538"/>
      <c r="Y18" s="540"/>
      <c r="Z18" s="541"/>
      <c r="AA18" s="542">
        <v>53</v>
      </c>
      <c r="AB18" s="543">
        <v>21</v>
      </c>
      <c r="AC18" s="544">
        <v>42</v>
      </c>
      <c r="AD18" s="544">
        <f>SUM(N18:Y18)</f>
        <v>47</v>
      </c>
    </row>
    <row r="19" spans="1:30" ht="12.75">
      <c r="A19" s="545" t="s">
        <v>97</v>
      </c>
      <c r="B19" s="538">
        <v>2</v>
      </c>
      <c r="C19" s="538">
        <v>2</v>
      </c>
      <c r="D19" s="272">
        <v>2</v>
      </c>
      <c r="E19" s="538">
        <v>0</v>
      </c>
      <c r="F19" s="538">
        <v>6</v>
      </c>
      <c r="G19" s="538">
        <v>0</v>
      </c>
      <c r="H19" s="546">
        <v>0</v>
      </c>
      <c r="I19" s="538">
        <v>2</v>
      </c>
      <c r="J19" s="134">
        <v>1</v>
      </c>
      <c r="K19" s="538">
        <v>7</v>
      </c>
      <c r="L19" s="538">
        <v>5</v>
      </c>
      <c r="M19" s="547">
        <v>0</v>
      </c>
      <c r="N19" s="538">
        <v>5</v>
      </c>
      <c r="O19" s="538">
        <v>5</v>
      </c>
      <c r="P19" s="272">
        <v>3</v>
      </c>
      <c r="Q19" s="538">
        <v>4</v>
      </c>
      <c r="R19" s="538">
        <v>0</v>
      </c>
      <c r="S19" s="538">
        <v>8</v>
      </c>
      <c r="T19" s="546">
        <v>4</v>
      </c>
      <c r="U19" s="538">
        <v>7</v>
      </c>
      <c r="V19" s="134">
        <v>2</v>
      </c>
      <c r="W19" s="538"/>
      <c r="X19" s="538"/>
      <c r="Y19" s="547"/>
      <c r="Z19" s="541"/>
      <c r="AA19" s="548">
        <v>31</v>
      </c>
      <c r="AB19" s="543">
        <v>38</v>
      </c>
      <c r="AC19" s="544">
        <v>27</v>
      </c>
      <c r="AD19" s="544">
        <f>SUM(N19:Y19)</f>
        <v>38</v>
      </c>
    </row>
    <row r="20" spans="1:30" ht="12.75">
      <c r="A20" s="545" t="s">
        <v>26</v>
      </c>
      <c r="B20" s="538">
        <v>1</v>
      </c>
      <c r="C20" s="538">
        <v>1</v>
      </c>
      <c r="D20" s="272">
        <v>0</v>
      </c>
      <c r="E20" s="538">
        <v>0</v>
      </c>
      <c r="F20" s="538">
        <v>1</v>
      </c>
      <c r="G20" s="538">
        <v>0</v>
      </c>
      <c r="H20" s="546">
        <v>0</v>
      </c>
      <c r="I20" s="538">
        <v>0</v>
      </c>
      <c r="J20" s="134">
        <v>1</v>
      </c>
      <c r="K20" s="538">
        <v>2</v>
      </c>
      <c r="L20" s="538">
        <v>0</v>
      </c>
      <c r="M20" s="547">
        <v>0</v>
      </c>
      <c r="N20" s="538">
        <v>0</v>
      </c>
      <c r="O20" s="538">
        <v>0</v>
      </c>
      <c r="P20" s="272">
        <v>0</v>
      </c>
      <c r="Q20" s="538">
        <v>0</v>
      </c>
      <c r="R20" s="538">
        <v>0</v>
      </c>
      <c r="S20" s="538">
        <v>0</v>
      </c>
      <c r="T20" s="546">
        <v>0</v>
      </c>
      <c r="U20" s="538">
        <v>1</v>
      </c>
      <c r="V20" s="134">
        <v>0</v>
      </c>
      <c r="W20" s="538"/>
      <c r="X20" s="538"/>
      <c r="Y20" s="547"/>
      <c r="Z20" s="541"/>
      <c r="AA20" s="548">
        <v>10</v>
      </c>
      <c r="AB20" s="543">
        <v>10</v>
      </c>
      <c r="AC20" s="544">
        <v>6</v>
      </c>
      <c r="AD20" s="544">
        <f>SUM(N20:Y20)</f>
        <v>1</v>
      </c>
    </row>
    <row r="21" spans="1:30" ht="12.75">
      <c r="A21" s="545" t="s">
        <v>298</v>
      </c>
      <c r="B21" s="538">
        <v>3</v>
      </c>
      <c r="C21" s="538">
        <v>3</v>
      </c>
      <c r="D21" s="272">
        <v>5</v>
      </c>
      <c r="E21" s="538">
        <v>3</v>
      </c>
      <c r="F21" s="538">
        <v>5</v>
      </c>
      <c r="G21" s="538">
        <v>6</v>
      </c>
      <c r="H21" s="546">
        <v>1</v>
      </c>
      <c r="I21" s="538">
        <v>8</v>
      </c>
      <c r="J21" s="134">
        <v>2</v>
      </c>
      <c r="K21" s="538">
        <v>1</v>
      </c>
      <c r="L21" s="538">
        <v>1</v>
      </c>
      <c r="M21" s="547">
        <v>0</v>
      </c>
      <c r="N21" s="538">
        <v>5</v>
      </c>
      <c r="O21" s="538">
        <v>2</v>
      </c>
      <c r="P21" s="272">
        <v>4</v>
      </c>
      <c r="Q21" s="538">
        <v>6</v>
      </c>
      <c r="R21" s="538">
        <v>2</v>
      </c>
      <c r="S21" s="538">
        <v>6</v>
      </c>
      <c r="T21" s="546">
        <v>9</v>
      </c>
      <c r="U21" s="538">
        <v>0</v>
      </c>
      <c r="V21" s="134">
        <v>0</v>
      </c>
      <c r="W21" s="538"/>
      <c r="X21" s="538"/>
      <c r="Y21" s="547"/>
      <c r="Z21" s="541"/>
      <c r="AA21" s="548">
        <v>50</v>
      </c>
      <c r="AB21" s="543">
        <v>78</v>
      </c>
      <c r="AC21" s="544">
        <v>38</v>
      </c>
      <c r="AD21" s="544">
        <f>SUM(N21:Y21)</f>
        <v>34</v>
      </c>
    </row>
    <row r="22" spans="1:30" ht="12.75">
      <c r="A22" s="116" t="s">
        <v>145</v>
      </c>
      <c r="B22" s="538">
        <v>2</v>
      </c>
      <c r="C22" s="538">
        <v>7</v>
      </c>
      <c r="D22" s="272">
        <v>9</v>
      </c>
      <c r="E22" s="538">
        <v>3</v>
      </c>
      <c r="F22" s="538">
        <v>17</v>
      </c>
      <c r="G22" s="538">
        <v>8</v>
      </c>
      <c r="H22" s="546">
        <v>5</v>
      </c>
      <c r="I22" s="538">
        <v>14</v>
      </c>
      <c r="J22" s="134">
        <v>5</v>
      </c>
      <c r="K22" s="538">
        <v>15</v>
      </c>
      <c r="L22" s="538">
        <v>12</v>
      </c>
      <c r="M22" s="549">
        <v>6</v>
      </c>
      <c r="N22" s="538">
        <v>28</v>
      </c>
      <c r="O22" s="538">
        <v>14</v>
      </c>
      <c r="P22" s="272">
        <v>24</v>
      </c>
      <c r="Q22" s="538">
        <v>16</v>
      </c>
      <c r="R22" s="538">
        <v>14</v>
      </c>
      <c r="S22" s="538">
        <v>29</v>
      </c>
      <c r="T22" s="546">
        <v>22</v>
      </c>
      <c r="U22" s="538">
        <v>20</v>
      </c>
      <c r="V22" s="134">
        <v>8</v>
      </c>
      <c r="W22" s="538"/>
      <c r="X22" s="538"/>
      <c r="Y22" s="549"/>
      <c r="Z22" s="547"/>
      <c r="AA22" s="550">
        <v>225</v>
      </c>
      <c r="AB22" s="551">
        <v>137</v>
      </c>
      <c r="AC22" s="552">
        <v>103</v>
      </c>
      <c r="AD22" s="552">
        <f>SUM(N22:Y22)</f>
        <v>175</v>
      </c>
    </row>
    <row r="23" spans="1:30" ht="13.5" thickBot="1">
      <c r="A23" s="378" t="s">
        <v>8</v>
      </c>
      <c r="B23" s="553">
        <f aca="true" t="shared" si="0" ref="B23:Y23">IF(SUM(B17:B22)&gt;0,SUM(B17:B22),IF(SUM(B17:B22)&lt;0,SUM(B17:B22),IF(COUNTBLANK(B17:B22)=0,SUM(B17:B22),NA())))</f>
        <v>10</v>
      </c>
      <c r="C23" s="553">
        <f t="shared" si="0"/>
        <v>14</v>
      </c>
      <c r="D23" s="553">
        <f t="shared" si="0"/>
        <v>19</v>
      </c>
      <c r="E23" s="553">
        <f t="shared" si="0"/>
        <v>6</v>
      </c>
      <c r="F23" s="553">
        <f t="shared" si="0"/>
        <v>34</v>
      </c>
      <c r="G23" s="553">
        <f t="shared" si="0"/>
        <v>18</v>
      </c>
      <c r="H23" s="553">
        <f t="shared" si="0"/>
        <v>8</v>
      </c>
      <c r="I23" s="553">
        <f t="shared" si="0"/>
        <v>27</v>
      </c>
      <c r="J23" s="553">
        <f t="shared" si="0"/>
        <v>9</v>
      </c>
      <c r="K23" s="553">
        <f t="shared" si="0"/>
        <v>34</v>
      </c>
      <c r="L23" s="553">
        <f t="shared" si="0"/>
        <v>25</v>
      </c>
      <c r="M23" s="554">
        <f t="shared" si="0"/>
        <v>12</v>
      </c>
      <c r="N23" s="553">
        <v>48</v>
      </c>
      <c r="O23" s="553">
        <f t="shared" si="0"/>
        <v>22</v>
      </c>
      <c r="P23" s="553">
        <v>35</v>
      </c>
      <c r="Q23" s="553">
        <v>41</v>
      </c>
      <c r="R23" s="553">
        <v>25</v>
      </c>
      <c r="S23" s="553">
        <v>47</v>
      </c>
      <c r="T23" s="553">
        <f>IF(SUM(T17:T22)&gt;0,SUM(T17:T22),IF(SUM(T17:T22)&lt;0,SUM(T17:T22),IF(COUNTBLANK(T17:T22)=0,SUM(T17:T22),NA())))</f>
        <v>35</v>
      </c>
      <c r="U23" s="553">
        <v>30</v>
      </c>
      <c r="V23" s="553">
        <v>12</v>
      </c>
      <c r="W23" s="553" t="e">
        <f>IF(SUM(W17:W22)&gt;0,SUM(W17:W22),IF(SUM(W17:W22)&lt;0,SUM(W17:W22),IF(COUNTBLANK(W17:W22)=0,SUM(W17:W22),NA())))</f>
        <v>#N/A</v>
      </c>
      <c r="X23" s="553" t="e">
        <f>IF(SUM(X17:X22)&gt;0,SUM(X17:X22),IF(SUM(X17:X22)&lt;0,SUM(X17:X22),IF(COUNTBLANK(X17:X22)=0,SUM(X17:X22),NA())))</f>
        <v>#N/A</v>
      </c>
      <c r="Y23" s="554" t="e">
        <f t="shared" si="0"/>
        <v>#N/A</v>
      </c>
      <c r="Z23" s="555"/>
      <c r="AA23" s="556">
        <f>SUM(AA18:AA22)</f>
        <v>369</v>
      </c>
      <c r="AB23" s="556">
        <f>SUM(AB18:AB22)</f>
        <v>284</v>
      </c>
      <c r="AC23" s="556">
        <v>216</v>
      </c>
      <c r="AD23" s="556">
        <v>283</v>
      </c>
    </row>
    <row r="24" spans="1:30" ht="13.5" thickTop="1">
      <c r="A24" s="557" t="s">
        <v>7</v>
      </c>
      <c r="B24" s="558">
        <v>44</v>
      </c>
      <c r="C24" s="559">
        <v>53</v>
      </c>
      <c r="D24" s="559">
        <v>53</v>
      </c>
      <c r="E24" s="559">
        <v>55</v>
      </c>
      <c r="F24" s="559">
        <v>77</v>
      </c>
      <c r="G24" s="559">
        <v>81</v>
      </c>
      <c r="H24" s="33">
        <v>78</v>
      </c>
      <c r="I24" s="559">
        <v>81</v>
      </c>
      <c r="J24" s="559">
        <v>62</v>
      </c>
      <c r="K24" s="559">
        <v>99</v>
      </c>
      <c r="L24" s="559">
        <v>115</v>
      </c>
      <c r="M24" s="560">
        <v>103</v>
      </c>
      <c r="N24" s="558">
        <v>132</v>
      </c>
      <c r="O24" s="559">
        <v>152</v>
      </c>
      <c r="P24" s="559">
        <v>101</v>
      </c>
      <c r="Q24" s="559">
        <v>93</v>
      </c>
      <c r="R24" s="559">
        <v>93</v>
      </c>
      <c r="S24" s="559">
        <v>86</v>
      </c>
      <c r="T24" s="33">
        <v>82</v>
      </c>
      <c r="U24" s="559">
        <v>95</v>
      </c>
      <c r="V24" s="559">
        <v>72</v>
      </c>
      <c r="W24" s="559"/>
      <c r="X24" s="559"/>
      <c r="Y24" s="560"/>
      <c r="Z24" s="138"/>
      <c r="AA24" s="138"/>
      <c r="AB24" s="138"/>
      <c r="AC24" s="307"/>
      <c r="AD24" s="138"/>
    </row>
    <row r="25" ht="12.75">
      <c r="Z25" s="125"/>
    </row>
    <row r="26" ht="12.75">
      <c r="O26" s="125"/>
    </row>
    <row r="27" spans="2:29" ht="15"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125"/>
      <c r="O27" s="546"/>
      <c r="AC27" t="s">
        <v>25</v>
      </c>
    </row>
    <row r="28" spans="2:17" ht="15"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125"/>
      <c r="O28" s="546"/>
      <c r="Q28" t="s">
        <v>25</v>
      </c>
    </row>
    <row r="29" spans="2:15" ht="15"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125"/>
      <c r="O29" s="546"/>
    </row>
    <row r="30" spans="2:15" ht="15"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125"/>
      <c r="O30" s="546"/>
    </row>
    <row r="31" spans="2:15" ht="15"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3"/>
      <c r="N31" s="125"/>
      <c r="O31" s="125"/>
    </row>
  </sheetData>
  <mergeCells count="1">
    <mergeCell ref="N16:O16"/>
  </mergeCells>
  <conditionalFormatting sqref="O27:O30 B27:M30">
    <cfRule type="expression" priority="1" dxfId="0" stopIfTrue="1">
      <formula>NOT(ISBLANK(B27))</formula>
    </cfRule>
  </conditionalFormatting>
  <conditionalFormatting sqref="B23:Z23">
    <cfRule type="expression" priority="2" dxfId="1" stopIfTrue="1">
      <formula>ISERROR(B23)</formula>
    </cfRule>
  </conditionalFormatting>
  <conditionalFormatting sqref="T18:T22 H18:H22">
    <cfRule type="expression" priority="3" dxfId="1" stopIfTrue="1">
      <formula>NOT(ISBLANK(H18))</formula>
    </cfRule>
  </conditionalFormatting>
  <printOptions/>
  <pageMargins left="0.15748031496062992" right="0.15748031496062992" top="0.3937007874015748" bottom="0.984251968503937" header="0.5118110236220472" footer="0.5118110236220472"/>
  <pageSetup horizontalDpi="600" verticalDpi="600" orientation="landscape" paperSize="9" r:id="rId2"/>
  <headerFooter alignWithMargins="0">
    <oddFooter>&amp;L&amp;8&amp;F&amp;C&amp;8Page 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23"/>
  <sheetViews>
    <sheetView workbookViewId="0" topLeftCell="B1">
      <selection activeCell="E1" sqref="E1"/>
    </sheetView>
  </sheetViews>
  <sheetFormatPr defaultColWidth="9.140625" defaultRowHeight="12.75"/>
  <cols>
    <col min="1" max="1" width="3.140625" style="30" customWidth="1"/>
    <col min="2" max="2" width="18.421875" style="101" customWidth="1"/>
    <col min="3" max="26" width="4.00390625" style="32" customWidth="1"/>
    <col min="27" max="27" width="1.8515625" style="32" customWidth="1"/>
    <col min="28" max="30" width="5.28125" style="32" customWidth="1"/>
    <col min="31" max="31" width="5.8515625" style="32" customWidth="1"/>
    <col min="32" max="16384" width="9.140625" style="32" customWidth="1"/>
  </cols>
  <sheetData>
    <row r="1" spans="1:31" s="27" customFormat="1" ht="12.75">
      <c r="A1" s="25"/>
      <c r="B1" s="26" t="s">
        <v>58</v>
      </c>
      <c r="O1" s="28" t="s">
        <v>225</v>
      </c>
      <c r="AD1" s="29" t="s">
        <v>79</v>
      </c>
      <c r="AE1" s="29"/>
    </row>
    <row r="2" ht="11.25">
      <c r="B2" s="31"/>
    </row>
    <row r="3" ht="11.25">
      <c r="B3" s="31"/>
    </row>
    <row r="4" ht="11.25">
      <c r="B4" s="31"/>
    </row>
    <row r="5" ht="11.25">
      <c r="B5" s="31"/>
    </row>
    <row r="6" ht="11.25">
      <c r="B6" s="31"/>
    </row>
    <row r="7" ht="11.25">
      <c r="B7" s="31"/>
    </row>
    <row r="8" ht="11.25">
      <c r="B8" s="31"/>
    </row>
    <row r="9" ht="11.25">
      <c r="B9" s="31"/>
    </row>
    <row r="10" ht="11.25">
      <c r="B10" s="31"/>
    </row>
    <row r="11" ht="11.25">
      <c r="B11" s="31"/>
    </row>
    <row r="12" ht="11.25">
      <c r="B12" s="31"/>
    </row>
    <row r="13" ht="11.25">
      <c r="B13" s="31"/>
    </row>
    <row r="14" ht="11.25">
      <c r="B14" s="31"/>
    </row>
    <row r="15" ht="11.25">
      <c r="B15" s="31"/>
    </row>
    <row r="16" ht="11.25">
      <c r="B16" s="31"/>
    </row>
    <row r="17" ht="11.25">
      <c r="B17" s="31"/>
    </row>
    <row r="18" spans="2:23" ht="11.25">
      <c r="B18" s="31"/>
      <c r="K18" s="33"/>
      <c r="W18" s="33"/>
    </row>
    <row r="19" spans="1:31" s="46" customFormat="1" ht="12">
      <c r="A19" s="34"/>
      <c r="B19" s="35"/>
      <c r="C19" s="698">
        <v>2007</v>
      </c>
      <c r="D19" s="699"/>
      <c r="E19" s="36"/>
      <c r="F19" s="36"/>
      <c r="G19" s="36"/>
      <c r="H19" s="37"/>
      <c r="I19" s="37"/>
      <c r="J19" s="37"/>
      <c r="K19" s="38"/>
      <c r="L19" s="700">
        <v>2008</v>
      </c>
      <c r="M19" s="699"/>
      <c r="N19" s="39"/>
      <c r="O19" s="700"/>
      <c r="P19" s="699"/>
      <c r="Q19" s="40"/>
      <c r="R19" s="40"/>
      <c r="S19" s="40"/>
      <c r="T19" s="40"/>
      <c r="U19" s="40"/>
      <c r="V19" s="40"/>
      <c r="W19" s="41"/>
      <c r="X19" s="700">
        <v>2009</v>
      </c>
      <c r="Y19" s="699"/>
      <c r="Z19" s="42"/>
      <c r="AA19" s="43"/>
      <c r="AB19" s="44" t="s">
        <v>96</v>
      </c>
      <c r="AC19" s="44" t="s">
        <v>103</v>
      </c>
      <c r="AD19" s="44" t="s">
        <v>109</v>
      </c>
      <c r="AE19" s="45" t="s">
        <v>224</v>
      </c>
    </row>
    <row r="20" spans="1:39" s="55" customFormat="1" ht="12">
      <c r="A20" s="47"/>
      <c r="B20" s="48"/>
      <c r="C20" s="49" t="s">
        <v>83</v>
      </c>
      <c r="D20" s="50" t="s">
        <v>68</v>
      </c>
      <c r="E20" s="50" t="s">
        <v>84</v>
      </c>
      <c r="F20" s="50" t="s">
        <v>69</v>
      </c>
      <c r="G20" s="50" t="s">
        <v>70</v>
      </c>
      <c r="H20" s="50" t="s">
        <v>77</v>
      </c>
      <c r="I20" s="50" t="s">
        <v>71</v>
      </c>
      <c r="J20" s="50" t="s">
        <v>72</v>
      </c>
      <c r="K20" s="50" t="s">
        <v>73</v>
      </c>
      <c r="L20" s="50" t="s">
        <v>74</v>
      </c>
      <c r="M20" s="50" t="s">
        <v>75</v>
      </c>
      <c r="N20" s="51" t="s">
        <v>76</v>
      </c>
      <c r="O20" s="52" t="s">
        <v>83</v>
      </c>
      <c r="P20" s="53" t="s">
        <v>68</v>
      </c>
      <c r="Q20" s="53" t="s">
        <v>84</v>
      </c>
      <c r="R20" s="53" t="s">
        <v>69</v>
      </c>
      <c r="S20" s="53" t="s">
        <v>70</v>
      </c>
      <c r="T20" s="53" t="s">
        <v>77</v>
      </c>
      <c r="U20" s="53" t="s">
        <v>71</v>
      </c>
      <c r="V20" s="53" t="s">
        <v>72</v>
      </c>
      <c r="W20" s="53" t="s">
        <v>73</v>
      </c>
      <c r="X20" s="53" t="s">
        <v>74</v>
      </c>
      <c r="Y20" s="53" t="s">
        <v>75</v>
      </c>
      <c r="Z20" s="54" t="s">
        <v>76</v>
      </c>
      <c r="AA20" s="43"/>
      <c r="AB20" s="55" t="s">
        <v>78</v>
      </c>
      <c r="AC20" s="56" t="s">
        <v>78</v>
      </c>
      <c r="AD20" s="56" t="s">
        <v>78</v>
      </c>
      <c r="AE20" s="56" t="s">
        <v>104</v>
      </c>
      <c r="AF20" s="57"/>
      <c r="AG20" s="57"/>
      <c r="AH20" s="57"/>
      <c r="AI20" s="57"/>
      <c r="AJ20" s="57"/>
      <c r="AK20" s="57"/>
      <c r="AL20" s="57"/>
      <c r="AM20" s="57"/>
    </row>
    <row r="21" spans="1:31" s="57" customFormat="1" ht="12" customHeight="1">
      <c r="A21" s="58"/>
      <c r="B21" s="59" t="s">
        <v>208</v>
      </c>
      <c r="C21" s="60">
        <f aca="true" t="shared" si="0" ref="C21:N21">SUM(C22:C28)</f>
        <v>4</v>
      </c>
      <c r="D21" s="61">
        <f t="shared" si="0"/>
        <v>7</v>
      </c>
      <c r="E21" s="61">
        <f t="shared" si="0"/>
        <v>6</v>
      </c>
      <c r="F21" s="61">
        <f t="shared" si="0"/>
        <v>8</v>
      </c>
      <c r="G21" s="61">
        <f t="shared" si="0"/>
        <v>6</v>
      </c>
      <c r="H21" s="61">
        <f t="shared" si="0"/>
        <v>6</v>
      </c>
      <c r="I21" s="61">
        <f t="shared" si="0"/>
        <v>14</v>
      </c>
      <c r="J21" s="61">
        <f t="shared" si="0"/>
        <v>9</v>
      </c>
      <c r="K21" s="61">
        <f t="shared" si="0"/>
        <v>7</v>
      </c>
      <c r="L21" s="61">
        <f t="shared" si="0"/>
        <v>16</v>
      </c>
      <c r="M21" s="61">
        <f t="shared" si="0"/>
        <v>17</v>
      </c>
      <c r="N21" s="62">
        <f t="shared" si="0"/>
        <v>9</v>
      </c>
      <c r="O21" s="61">
        <v>6</v>
      </c>
      <c r="P21" s="61">
        <v>13</v>
      </c>
      <c r="Q21" s="61">
        <v>7</v>
      </c>
      <c r="R21" s="61">
        <v>12</v>
      </c>
      <c r="S21" s="61">
        <v>7</v>
      </c>
      <c r="T21" s="61">
        <v>16</v>
      </c>
      <c r="U21" s="61">
        <v>11</v>
      </c>
      <c r="V21" s="61">
        <v>9</v>
      </c>
      <c r="W21" s="61">
        <v>9</v>
      </c>
      <c r="X21" s="61"/>
      <c r="Y21" s="63"/>
      <c r="Z21" s="64"/>
      <c r="AA21" s="65"/>
      <c r="AB21" s="692" t="s">
        <v>111</v>
      </c>
      <c r="AC21" s="693"/>
      <c r="AD21" s="66">
        <f>SUM(AD22:AD28)</f>
        <v>109</v>
      </c>
      <c r="AE21" s="66">
        <f>SUM(AE22:AE28)</f>
        <v>88</v>
      </c>
    </row>
    <row r="22" spans="1:31" s="73" customFormat="1" ht="15" customHeight="1">
      <c r="A22" s="689" t="s">
        <v>221</v>
      </c>
      <c r="B22" s="67" t="s">
        <v>86</v>
      </c>
      <c r="C22" s="68">
        <v>4</v>
      </c>
      <c r="D22" s="69">
        <v>1</v>
      </c>
      <c r="E22" s="69">
        <v>2</v>
      </c>
      <c r="F22" s="69">
        <v>3</v>
      </c>
      <c r="G22" s="69">
        <v>3</v>
      </c>
      <c r="H22" s="69">
        <v>2</v>
      </c>
      <c r="I22" s="69">
        <v>5</v>
      </c>
      <c r="J22" s="69">
        <v>4</v>
      </c>
      <c r="K22" s="69">
        <v>3</v>
      </c>
      <c r="L22" s="69">
        <v>7</v>
      </c>
      <c r="M22" s="69">
        <v>5</v>
      </c>
      <c r="N22" s="70">
        <v>5</v>
      </c>
      <c r="O22" s="68">
        <v>3</v>
      </c>
      <c r="P22" s="69">
        <v>3</v>
      </c>
      <c r="Q22" s="69">
        <v>1</v>
      </c>
      <c r="R22" s="69">
        <v>3</v>
      </c>
      <c r="S22" s="69">
        <v>2</v>
      </c>
      <c r="T22" s="69">
        <v>4</v>
      </c>
      <c r="U22" s="69">
        <v>3</v>
      </c>
      <c r="V22" s="69">
        <v>6</v>
      </c>
      <c r="W22" s="69">
        <v>3</v>
      </c>
      <c r="X22" s="69"/>
      <c r="Y22" s="69"/>
      <c r="Z22" s="70"/>
      <c r="AA22" s="65"/>
      <c r="AB22" s="694"/>
      <c r="AC22" s="695"/>
      <c r="AD22" s="71">
        <v>44</v>
      </c>
      <c r="AE22" s="72">
        <f aca="true" t="shared" si="1" ref="AE22:AE28">SUM(O22:Z22)</f>
        <v>28</v>
      </c>
    </row>
    <row r="23" spans="1:31" s="73" customFormat="1" ht="15" customHeight="1">
      <c r="A23" s="689"/>
      <c r="B23" s="67" t="s">
        <v>87</v>
      </c>
      <c r="C23" s="68">
        <v>0</v>
      </c>
      <c r="D23" s="69">
        <v>2</v>
      </c>
      <c r="E23" s="69">
        <v>1</v>
      </c>
      <c r="F23" s="69">
        <v>4</v>
      </c>
      <c r="G23" s="69">
        <v>1</v>
      </c>
      <c r="H23" s="69">
        <v>2</v>
      </c>
      <c r="I23" s="69">
        <v>7</v>
      </c>
      <c r="J23" s="69">
        <v>0</v>
      </c>
      <c r="K23" s="69">
        <v>4</v>
      </c>
      <c r="L23" s="69">
        <v>6</v>
      </c>
      <c r="M23" s="69">
        <v>4</v>
      </c>
      <c r="N23" s="70">
        <v>1</v>
      </c>
      <c r="O23" s="68">
        <v>3</v>
      </c>
      <c r="P23" s="69">
        <v>8</v>
      </c>
      <c r="Q23" s="69">
        <v>3</v>
      </c>
      <c r="R23" s="69">
        <v>5</v>
      </c>
      <c r="S23" s="69">
        <v>1</v>
      </c>
      <c r="T23" s="69">
        <v>6</v>
      </c>
      <c r="U23" s="69">
        <v>1</v>
      </c>
      <c r="V23" s="69">
        <v>2</v>
      </c>
      <c r="W23" s="69">
        <v>3</v>
      </c>
      <c r="X23" s="69"/>
      <c r="Y23" s="69"/>
      <c r="Z23" s="70"/>
      <c r="AA23" s="65"/>
      <c r="AB23" s="694"/>
      <c r="AC23" s="695"/>
      <c r="AD23" s="74">
        <v>32</v>
      </c>
      <c r="AE23" s="72">
        <f t="shared" si="1"/>
        <v>32</v>
      </c>
    </row>
    <row r="24" spans="1:31" s="73" customFormat="1" ht="15" customHeight="1">
      <c r="A24" s="689"/>
      <c r="B24" s="67" t="s">
        <v>97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0</v>
      </c>
      <c r="L24" s="69">
        <v>1</v>
      </c>
      <c r="M24" s="69">
        <v>0</v>
      </c>
      <c r="N24" s="70">
        <v>1</v>
      </c>
      <c r="O24" s="68">
        <v>0</v>
      </c>
      <c r="P24" s="69">
        <v>0</v>
      </c>
      <c r="Q24" s="69">
        <v>0</v>
      </c>
      <c r="R24" s="69">
        <v>2</v>
      </c>
      <c r="S24" s="69">
        <v>1</v>
      </c>
      <c r="T24" s="69">
        <v>0</v>
      </c>
      <c r="U24" s="69">
        <v>0</v>
      </c>
      <c r="V24" s="69">
        <v>0</v>
      </c>
      <c r="W24" s="69">
        <v>0</v>
      </c>
      <c r="X24" s="69"/>
      <c r="Y24" s="69"/>
      <c r="Z24" s="70"/>
      <c r="AA24" s="65"/>
      <c r="AB24" s="694"/>
      <c r="AC24" s="695"/>
      <c r="AD24" s="74">
        <v>3</v>
      </c>
      <c r="AE24" s="72">
        <f t="shared" si="1"/>
        <v>3</v>
      </c>
    </row>
    <row r="25" spans="1:31" s="73" customFormat="1" ht="15" customHeight="1">
      <c r="A25" s="689"/>
      <c r="B25" s="67" t="s">
        <v>107</v>
      </c>
      <c r="C25" s="68">
        <v>0</v>
      </c>
      <c r="D25" s="69">
        <v>0</v>
      </c>
      <c r="E25" s="69">
        <v>0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70">
        <v>0</v>
      </c>
      <c r="O25" s="68">
        <v>0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/>
      <c r="Y25" s="69"/>
      <c r="Z25" s="70"/>
      <c r="AA25" s="65"/>
      <c r="AB25" s="694"/>
      <c r="AC25" s="695"/>
      <c r="AD25" s="74">
        <v>1</v>
      </c>
      <c r="AE25" s="72">
        <f t="shared" si="1"/>
        <v>2</v>
      </c>
    </row>
    <row r="26" spans="1:31" s="73" customFormat="1" ht="15" customHeight="1">
      <c r="A26" s="689"/>
      <c r="B26" s="67" t="s">
        <v>88</v>
      </c>
      <c r="C26" s="68">
        <v>0</v>
      </c>
      <c r="D26" s="69">
        <v>0</v>
      </c>
      <c r="E26" s="69">
        <v>1</v>
      </c>
      <c r="F26" s="69">
        <v>1</v>
      </c>
      <c r="G26" s="69">
        <v>0</v>
      </c>
      <c r="H26" s="69">
        <v>1</v>
      </c>
      <c r="I26" s="69">
        <v>0</v>
      </c>
      <c r="J26" s="69">
        <v>3</v>
      </c>
      <c r="K26" s="69">
        <v>0</v>
      </c>
      <c r="L26" s="69">
        <v>0</v>
      </c>
      <c r="M26" s="69">
        <v>6</v>
      </c>
      <c r="N26" s="70">
        <v>1</v>
      </c>
      <c r="O26" s="68">
        <v>0</v>
      </c>
      <c r="P26" s="69">
        <v>0</v>
      </c>
      <c r="Q26" s="69">
        <v>1</v>
      </c>
      <c r="R26" s="69">
        <v>1</v>
      </c>
      <c r="S26" s="69">
        <v>2</v>
      </c>
      <c r="T26" s="69">
        <v>1</v>
      </c>
      <c r="U26" s="69">
        <v>4</v>
      </c>
      <c r="V26" s="69">
        <v>1</v>
      </c>
      <c r="W26" s="69">
        <v>2</v>
      </c>
      <c r="X26" s="69"/>
      <c r="Y26" s="69"/>
      <c r="Z26" s="70"/>
      <c r="AA26" s="65"/>
      <c r="AB26" s="694"/>
      <c r="AC26" s="695"/>
      <c r="AD26" s="74">
        <v>13</v>
      </c>
      <c r="AE26" s="72">
        <f t="shared" si="1"/>
        <v>12</v>
      </c>
    </row>
    <row r="27" spans="1:31" s="73" customFormat="1" ht="15" customHeight="1">
      <c r="A27" s="689"/>
      <c r="B27" s="67" t="s">
        <v>89</v>
      </c>
      <c r="C27" s="68">
        <v>0</v>
      </c>
      <c r="D27" s="69">
        <v>0</v>
      </c>
      <c r="E27" s="69">
        <v>1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70">
        <v>1</v>
      </c>
      <c r="O27" s="68">
        <v>0</v>
      </c>
      <c r="P27" s="69">
        <v>0</v>
      </c>
      <c r="Q27" s="69">
        <v>1</v>
      </c>
      <c r="R27" s="69">
        <v>0</v>
      </c>
      <c r="S27" s="69">
        <v>1</v>
      </c>
      <c r="T27" s="69">
        <v>1</v>
      </c>
      <c r="U27" s="69">
        <v>1</v>
      </c>
      <c r="V27" s="69">
        <v>0</v>
      </c>
      <c r="W27" s="69">
        <v>1</v>
      </c>
      <c r="X27" s="69"/>
      <c r="Y27" s="69"/>
      <c r="Z27" s="70"/>
      <c r="AA27" s="65"/>
      <c r="AB27" s="694"/>
      <c r="AC27" s="695"/>
      <c r="AD27" s="74">
        <v>2</v>
      </c>
      <c r="AE27" s="72">
        <f t="shared" si="1"/>
        <v>5</v>
      </c>
    </row>
    <row r="28" spans="1:31" s="73" customFormat="1" ht="15" customHeight="1">
      <c r="A28" s="691"/>
      <c r="B28" s="67" t="s">
        <v>110</v>
      </c>
      <c r="C28" s="75">
        <v>0</v>
      </c>
      <c r="D28" s="76">
        <v>4</v>
      </c>
      <c r="E28" s="76">
        <v>1</v>
      </c>
      <c r="F28" s="76">
        <v>0</v>
      </c>
      <c r="G28" s="76">
        <v>1</v>
      </c>
      <c r="H28" s="76">
        <v>1</v>
      </c>
      <c r="I28" s="76">
        <v>1</v>
      </c>
      <c r="J28" s="76">
        <v>2</v>
      </c>
      <c r="K28" s="76">
        <v>0</v>
      </c>
      <c r="L28" s="76">
        <v>2</v>
      </c>
      <c r="M28" s="76">
        <v>2</v>
      </c>
      <c r="N28" s="77">
        <v>0</v>
      </c>
      <c r="O28" s="75">
        <v>0</v>
      </c>
      <c r="P28" s="76">
        <v>1</v>
      </c>
      <c r="Q28" s="76">
        <v>0</v>
      </c>
      <c r="R28" s="76">
        <v>1</v>
      </c>
      <c r="S28" s="76">
        <v>0</v>
      </c>
      <c r="T28" s="76">
        <v>2</v>
      </c>
      <c r="U28" s="76">
        <v>2</v>
      </c>
      <c r="V28" s="76">
        <v>0</v>
      </c>
      <c r="W28" s="76">
        <v>0</v>
      </c>
      <c r="X28" s="76"/>
      <c r="Y28" s="76"/>
      <c r="Z28" s="77"/>
      <c r="AA28" s="65"/>
      <c r="AB28" s="696"/>
      <c r="AC28" s="697"/>
      <c r="AD28" s="74">
        <v>14</v>
      </c>
      <c r="AE28" s="78">
        <f t="shared" si="1"/>
        <v>6</v>
      </c>
    </row>
    <row r="29" spans="1:31" s="73" customFormat="1" ht="15" customHeight="1">
      <c r="A29" s="689" t="s">
        <v>222</v>
      </c>
      <c r="B29" s="79" t="s">
        <v>188</v>
      </c>
      <c r="C29" s="80">
        <f aca="true" t="shared" si="2" ref="C29:N29">IF(SUM(C30:C36)&gt;0,SUM(C30:C36),IF(SUM(C30:C36)&lt;0,SUM(C30:C36),IF(COUNTBLANK(C30:C36)=0,SUM(C30:C36),NA())))</f>
        <v>21</v>
      </c>
      <c r="D29" s="80">
        <f t="shared" si="2"/>
        <v>21</v>
      </c>
      <c r="E29" s="80">
        <f t="shared" si="2"/>
        <v>27</v>
      </c>
      <c r="F29" s="80">
        <f t="shared" si="2"/>
        <v>45</v>
      </c>
      <c r="G29" s="80">
        <f t="shared" si="2"/>
        <v>25</v>
      </c>
      <c r="H29" s="80">
        <f t="shared" si="2"/>
        <v>26</v>
      </c>
      <c r="I29" s="80">
        <f t="shared" si="2"/>
        <v>33</v>
      </c>
      <c r="J29" s="80">
        <f t="shared" si="2"/>
        <v>24</v>
      </c>
      <c r="K29" s="80">
        <f t="shared" si="2"/>
        <v>10</v>
      </c>
      <c r="L29" s="80">
        <f t="shared" si="2"/>
        <v>27</v>
      </c>
      <c r="M29" s="80">
        <f t="shared" si="2"/>
        <v>24</v>
      </c>
      <c r="N29" s="81">
        <f t="shared" si="2"/>
        <v>32</v>
      </c>
      <c r="O29" s="80">
        <v>18</v>
      </c>
      <c r="P29" s="80">
        <v>22</v>
      </c>
      <c r="Q29" s="80">
        <v>27</v>
      </c>
      <c r="R29" s="80">
        <v>49</v>
      </c>
      <c r="S29" s="80">
        <v>29</v>
      </c>
      <c r="T29" s="80">
        <v>19</v>
      </c>
      <c r="U29" s="80">
        <v>41</v>
      </c>
      <c r="V29" s="80">
        <v>33</v>
      </c>
      <c r="W29" s="80">
        <v>12</v>
      </c>
      <c r="X29" s="80"/>
      <c r="Y29" s="80"/>
      <c r="Z29" s="81"/>
      <c r="AA29" s="70"/>
      <c r="AB29" s="82">
        <v>314</v>
      </c>
      <c r="AC29" s="82">
        <v>226</v>
      </c>
      <c r="AD29" s="83">
        <v>315</v>
      </c>
      <c r="AE29" s="66">
        <f>SUM(AE30:AE36)</f>
        <v>250</v>
      </c>
    </row>
    <row r="30" spans="1:31" s="73" customFormat="1" ht="15" customHeight="1">
      <c r="A30" s="689"/>
      <c r="B30" s="67" t="s">
        <v>86</v>
      </c>
      <c r="C30" s="69">
        <v>9</v>
      </c>
      <c r="D30" s="69">
        <v>6</v>
      </c>
      <c r="E30" s="69">
        <v>13</v>
      </c>
      <c r="F30" s="69">
        <v>20</v>
      </c>
      <c r="G30" s="69">
        <v>12</v>
      </c>
      <c r="H30" s="69">
        <v>5</v>
      </c>
      <c r="I30" s="69">
        <v>14</v>
      </c>
      <c r="J30" s="69">
        <v>6</v>
      </c>
      <c r="K30" s="69">
        <v>4</v>
      </c>
      <c r="L30" s="69">
        <v>12</v>
      </c>
      <c r="M30" s="69">
        <v>12</v>
      </c>
      <c r="N30" s="70">
        <v>14</v>
      </c>
      <c r="O30" s="69">
        <v>8</v>
      </c>
      <c r="P30" s="69">
        <v>15</v>
      </c>
      <c r="Q30" s="69">
        <v>18</v>
      </c>
      <c r="R30" s="69">
        <v>17</v>
      </c>
      <c r="S30" s="69">
        <v>12</v>
      </c>
      <c r="T30" s="69">
        <v>8</v>
      </c>
      <c r="U30" s="69">
        <v>18</v>
      </c>
      <c r="V30" s="69">
        <v>14</v>
      </c>
      <c r="W30" s="69">
        <v>4</v>
      </c>
      <c r="X30" s="69"/>
      <c r="Y30" s="69"/>
      <c r="Z30" s="70"/>
      <c r="AA30" s="70"/>
      <c r="AB30" s="84">
        <v>113</v>
      </c>
      <c r="AC30" s="84">
        <v>164</v>
      </c>
      <c r="AD30" s="85">
        <v>127</v>
      </c>
      <c r="AE30" s="74">
        <f aca="true" t="shared" si="3" ref="AE30:AE43">SUM(O30:Z30)</f>
        <v>114</v>
      </c>
    </row>
    <row r="31" spans="1:31" s="73" customFormat="1" ht="15" customHeight="1">
      <c r="A31" s="689"/>
      <c r="B31" s="67" t="s">
        <v>87</v>
      </c>
      <c r="C31" s="69">
        <v>5</v>
      </c>
      <c r="D31" s="69">
        <v>4</v>
      </c>
      <c r="E31" s="69">
        <v>10</v>
      </c>
      <c r="F31" s="69">
        <v>11</v>
      </c>
      <c r="G31" s="69">
        <v>6</v>
      </c>
      <c r="H31" s="69">
        <v>5</v>
      </c>
      <c r="I31" s="69">
        <v>8</v>
      </c>
      <c r="J31" s="69">
        <v>6</v>
      </c>
      <c r="K31" s="69">
        <v>3</v>
      </c>
      <c r="L31" s="69">
        <v>4</v>
      </c>
      <c r="M31" s="69">
        <v>2</v>
      </c>
      <c r="N31" s="70">
        <v>12</v>
      </c>
      <c r="O31" s="69">
        <v>4</v>
      </c>
      <c r="P31" s="69">
        <v>2</v>
      </c>
      <c r="Q31" s="69">
        <v>3</v>
      </c>
      <c r="R31" s="69">
        <v>5</v>
      </c>
      <c r="S31" s="69">
        <v>10</v>
      </c>
      <c r="T31" s="69">
        <v>2</v>
      </c>
      <c r="U31" s="69">
        <v>7</v>
      </c>
      <c r="V31" s="69">
        <v>11</v>
      </c>
      <c r="W31" s="69">
        <v>0</v>
      </c>
      <c r="X31" s="69"/>
      <c r="Y31" s="69"/>
      <c r="Z31" s="70"/>
      <c r="AA31" s="70"/>
      <c r="AB31" s="84">
        <v>61</v>
      </c>
      <c r="AC31" s="84">
        <v>77</v>
      </c>
      <c r="AD31" s="85">
        <v>76</v>
      </c>
      <c r="AE31" s="74">
        <f t="shared" si="3"/>
        <v>44</v>
      </c>
    </row>
    <row r="32" spans="1:31" s="73" customFormat="1" ht="15" customHeight="1">
      <c r="A32" s="689"/>
      <c r="B32" s="67" t="s">
        <v>97</v>
      </c>
      <c r="C32" s="69">
        <v>0</v>
      </c>
      <c r="D32" s="69">
        <v>4</v>
      </c>
      <c r="E32" s="69">
        <v>2</v>
      </c>
      <c r="F32" s="69">
        <v>4</v>
      </c>
      <c r="G32" s="69">
        <v>3</v>
      </c>
      <c r="H32" s="69">
        <v>2</v>
      </c>
      <c r="I32" s="69">
        <v>2</v>
      </c>
      <c r="J32" s="69">
        <v>4</v>
      </c>
      <c r="K32" s="69">
        <v>1</v>
      </c>
      <c r="L32" s="69">
        <v>5</v>
      </c>
      <c r="M32" s="69">
        <v>2</v>
      </c>
      <c r="N32" s="70">
        <v>3</v>
      </c>
      <c r="O32" s="69">
        <v>3</v>
      </c>
      <c r="P32" s="69">
        <v>3</v>
      </c>
      <c r="Q32" s="69">
        <v>2</v>
      </c>
      <c r="R32" s="69">
        <v>6</v>
      </c>
      <c r="S32" s="69">
        <v>1</v>
      </c>
      <c r="T32" s="69">
        <v>5</v>
      </c>
      <c r="U32" s="69">
        <v>3</v>
      </c>
      <c r="V32" s="69">
        <v>3</v>
      </c>
      <c r="W32" s="69">
        <v>2</v>
      </c>
      <c r="X32" s="69"/>
      <c r="Y32" s="69"/>
      <c r="Z32" s="70"/>
      <c r="AA32" s="70"/>
      <c r="AB32" s="84">
        <v>27</v>
      </c>
      <c r="AC32" s="84">
        <v>31</v>
      </c>
      <c r="AD32" s="85">
        <v>32</v>
      </c>
      <c r="AE32" s="74">
        <f t="shared" si="3"/>
        <v>28</v>
      </c>
    </row>
    <row r="33" spans="1:31" s="73" customFormat="1" ht="15" customHeight="1">
      <c r="A33" s="689"/>
      <c r="B33" s="67" t="s">
        <v>107</v>
      </c>
      <c r="C33" s="69">
        <v>0</v>
      </c>
      <c r="D33" s="69">
        <v>0</v>
      </c>
      <c r="E33" s="69">
        <v>0</v>
      </c>
      <c r="F33" s="69">
        <v>0</v>
      </c>
      <c r="G33" s="69">
        <v>2</v>
      </c>
      <c r="H33" s="69">
        <v>0</v>
      </c>
      <c r="I33" s="69">
        <v>3</v>
      </c>
      <c r="J33" s="69">
        <v>0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1</v>
      </c>
      <c r="U33" s="69">
        <v>0</v>
      </c>
      <c r="V33" s="69">
        <v>0</v>
      </c>
      <c r="W33" s="69">
        <v>0</v>
      </c>
      <c r="X33" s="69"/>
      <c r="Y33" s="69"/>
      <c r="Z33" s="70"/>
      <c r="AA33" s="70"/>
      <c r="AB33" s="84">
        <v>0</v>
      </c>
      <c r="AC33" s="84">
        <v>1</v>
      </c>
      <c r="AD33" s="85">
        <v>6</v>
      </c>
      <c r="AE33" s="74">
        <f t="shared" si="3"/>
        <v>1</v>
      </c>
    </row>
    <row r="34" spans="1:31" s="73" customFormat="1" ht="15" customHeight="1">
      <c r="A34" s="689"/>
      <c r="B34" s="67" t="s">
        <v>88</v>
      </c>
      <c r="C34" s="69">
        <v>2</v>
      </c>
      <c r="D34" s="69">
        <v>4</v>
      </c>
      <c r="E34" s="69">
        <v>1</v>
      </c>
      <c r="F34" s="69">
        <v>3</v>
      </c>
      <c r="G34" s="69">
        <v>2</v>
      </c>
      <c r="H34" s="69">
        <v>1</v>
      </c>
      <c r="I34" s="69">
        <v>1</v>
      </c>
      <c r="J34" s="69">
        <v>2</v>
      </c>
      <c r="K34" s="69">
        <v>1</v>
      </c>
      <c r="L34" s="69">
        <v>2</v>
      </c>
      <c r="M34" s="69">
        <v>2</v>
      </c>
      <c r="N34" s="70">
        <v>1</v>
      </c>
      <c r="O34" s="69">
        <v>1</v>
      </c>
      <c r="P34" s="69">
        <v>2</v>
      </c>
      <c r="Q34" s="69">
        <v>2</v>
      </c>
      <c r="R34" s="69">
        <v>3</v>
      </c>
      <c r="S34" s="69">
        <v>3</v>
      </c>
      <c r="T34" s="69">
        <v>1</v>
      </c>
      <c r="U34" s="69">
        <v>2</v>
      </c>
      <c r="V34" s="69">
        <v>1</v>
      </c>
      <c r="W34" s="69">
        <v>2</v>
      </c>
      <c r="X34" s="69"/>
      <c r="Y34" s="69"/>
      <c r="Z34" s="70"/>
      <c r="AA34" s="70"/>
      <c r="AB34" s="84">
        <v>30</v>
      </c>
      <c r="AC34" s="84">
        <v>16</v>
      </c>
      <c r="AD34" s="85">
        <v>22</v>
      </c>
      <c r="AE34" s="74">
        <f t="shared" si="3"/>
        <v>17</v>
      </c>
    </row>
    <row r="35" spans="1:31" s="73" customFormat="1" ht="15" customHeight="1">
      <c r="A35" s="689"/>
      <c r="B35" s="67" t="s">
        <v>89</v>
      </c>
      <c r="C35" s="69">
        <v>1</v>
      </c>
      <c r="D35" s="69">
        <v>0</v>
      </c>
      <c r="E35" s="69">
        <v>0</v>
      </c>
      <c r="F35" s="69">
        <v>1</v>
      </c>
      <c r="G35" s="69">
        <v>0</v>
      </c>
      <c r="H35" s="69">
        <v>0</v>
      </c>
      <c r="I35" s="69">
        <v>1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1</v>
      </c>
      <c r="P35" s="69">
        <v>0</v>
      </c>
      <c r="Q35" s="69">
        <v>2</v>
      </c>
      <c r="R35" s="69">
        <v>2</v>
      </c>
      <c r="S35" s="69">
        <v>3</v>
      </c>
      <c r="T35" s="69">
        <v>1</v>
      </c>
      <c r="U35" s="69">
        <v>2</v>
      </c>
      <c r="V35" s="69">
        <v>1</v>
      </c>
      <c r="W35" s="69">
        <v>0</v>
      </c>
      <c r="X35" s="69"/>
      <c r="Y35" s="69"/>
      <c r="Z35" s="70"/>
      <c r="AA35" s="70"/>
      <c r="AB35" s="84">
        <v>13</v>
      </c>
      <c r="AC35" s="84">
        <v>7</v>
      </c>
      <c r="AD35" s="85">
        <v>3</v>
      </c>
      <c r="AE35" s="74">
        <f t="shared" si="3"/>
        <v>12</v>
      </c>
    </row>
    <row r="36" spans="1:31" s="73" customFormat="1" ht="15" customHeight="1">
      <c r="A36" s="691"/>
      <c r="B36" s="67" t="s">
        <v>110</v>
      </c>
      <c r="C36" s="76">
        <v>4</v>
      </c>
      <c r="D36" s="76">
        <v>3</v>
      </c>
      <c r="E36" s="76">
        <v>1</v>
      </c>
      <c r="F36" s="76">
        <v>6</v>
      </c>
      <c r="G36" s="76">
        <v>0</v>
      </c>
      <c r="H36" s="76">
        <v>13</v>
      </c>
      <c r="I36" s="76">
        <v>4</v>
      </c>
      <c r="J36" s="76">
        <v>6</v>
      </c>
      <c r="K36" s="76">
        <v>1</v>
      </c>
      <c r="L36" s="69">
        <v>3</v>
      </c>
      <c r="M36" s="69">
        <v>6</v>
      </c>
      <c r="N36" s="70">
        <v>2</v>
      </c>
      <c r="O36" s="76">
        <v>1</v>
      </c>
      <c r="P36" s="76">
        <v>0</v>
      </c>
      <c r="Q36" s="76">
        <v>0</v>
      </c>
      <c r="R36" s="76">
        <v>16</v>
      </c>
      <c r="S36" s="76">
        <v>0</v>
      </c>
      <c r="T36" s="76">
        <v>1</v>
      </c>
      <c r="U36" s="76">
        <v>9</v>
      </c>
      <c r="V36" s="76">
        <v>3</v>
      </c>
      <c r="W36" s="76">
        <v>4</v>
      </c>
      <c r="X36" s="69"/>
      <c r="Y36" s="69"/>
      <c r="Z36" s="70"/>
      <c r="AA36" s="70"/>
      <c r="AB36" s="84">
        <v>57</v>
      </c>
      <c r="AC36" s="84">
        <v>23</v>
      </c>
      <c r="AD36" s="85">
        <v>49</v>
      </c>
      <c r="AE36" s="74">
        <f t="shared" si="3"/>
        <v>34</v>
      </c>
    </row>
    <row r="37" spans="1:31" s="73" customFormat="1" ht="15" customHeight="1">
      <c r="A37" s="688" t="s">
        <v>223</v>
      </c>
      <c r="B37" s="86" t="s">
        <v>187</v>
      </c>
      <c r="C37" s="87">
        <v>16</v>
      </c>
      <c r="D37" s="87">
        <v>11</v>
      </c>
      <c r="E37" s="87">
        <v>17</v>
      </c>
      <c r="F37" s="87">
        <v>23</v>
      </c>
      <c r="G37" s="87">
        <v>16</v>
      </c>
      <c r="H37" s="87">
        <v>17</v>
      </c>
      <c r="I37" s="87">
        <v>17</v>
      </c>
      <c r="J37" s="87">
        <v>10</v>
      </c>
      <c r="K37" s="69">
        <v>9</v>
      </c>
      <c r="L37" s="87">
        <v>8</v>
      </c>
      <c r="M37" s="87">
        <v>12</v>
      </c>
      <c r="N37" s="88">
        <v>21</v>
      </c>
      <c r="O37" s="87">
        <v>12</v>
      </c>
      <c r="P37" s="87">
        <v>17</v>
      </c>
      <c r="Q37" s="87">
        <v>21</v>
      </c>
      <c r="R37" s="87">
        <v>34</v>
      </c>
      <c r="S37" s="87">
        <v>16</v>
      </c>
      <c r="T37" s="87">
        <v>11</v>
      </c>
      <c r="U37" s="87">
        <v>25</v>
      </c>
      <c r="V37" s="87">
        <v>20</v>
      </c>
      <c r="W37" s="69">
        <v>4</v>
      </c>
      <c r="X37" s="87"/>
      <c r="Y37" s="87"/>
      <c r="Z37" s="88"/>
      <c r="AA37" s="69"/>
      <c r="AB37" s="89">
        <v>205</v>
      </c>
      <c r="AC37" s="89">
        <v>228</v>
      </c>
      <c r="AD37" s="71">
        <v>177</v>
      </c>
      <c r="AE37" s="90">
        <f t="shared" si="3"/>
        <v>160</v>
      </c>
    </row>
    <row r="38" spans="1:31" s="73" customFormat="1" ht="15" customHeight="1">
      <c r="A38" s="689"/>
      <c r="B38" s="67" t="s">
        <v>98</v>
      </c>
      <c r="C38" s="69">
        <v>1</v>
      </c>
      <c r="D38" s="69">
        <v>0</v>
      </c>
      <c r="E38" s="69">
        <v>3</v>
      </c>
      <c r="F38" s="69">
        <v>1</v>
      </c>
      <c r="G38" s="69">
        <v>3</v>
      </c>
      <c r="H38" s="69">
        <v>0</v>
      </c>
      <c r="I38" s="69">
        <v>3</v>
      </c>
      <c r="J38" s="69">
        <v>3</v>
      </c>
      <c r="K38" s="69">
        <v>1</v>
      </c>
      <c r="L38" s="69">
        <v>4</v>
      </c>
      <c r="M38" s="69">
        <v>5</v>
      </c>
      <c r="N38" s="70">
        <v>5</v>
      </c>
      <c r="O38" s="69">
        <v>2</v>
      </c>
      <c r="P38" s="69">
        <v>2</v>
      </c>
      <c r="Q38" s="69">
        <v>2</v>
      </c>
      <c r="R38" s="69">
        <v>8</v>
      </c>
      <c r="S38" s="69">
        <v>10</v>
      </c>
      <c r="T38" s="69">
        <v>1</v>
      </c>
      <c r="U38" s="69">
        <v>4</v>
      </c>
      <c r="V38" s="69">
        <v>6</v>
      </c>
      <c r="W38" s="69">
        <v>2</v>
      </c>
      <c r="X38" s="69"/>
      <c r="Y38" s="69"/>
      <c r="Z38" s="70"/>
      <c r="AA38" s="69"/>
      <c r="AB38" s="84">
        <v>33</v>
      </c>
      <c r="AC38" s="84">
        <v>44</v>
      </c>
      <c r="AD38" s="74">
        <v>29</v>
      </c>
      <c r="AE38" s="72">
        <f t="shared" si="3"/>
        <v>37</v>
      </c>
    </row>
    <row r="39" spans="1:31" s="73" customFormat="1" ht="15" customHeight="1">
      <c r="A39" s="689"/>
      <c r="B39" s="67" t="s">
        <v>99</v>
      </c>
      <c r="C39" s="69">
        <v>0</v>
      </c>
      <c r="D39" s="69">
        <v>3</v>
      </c>
      <c r="E39" s="69">
        <v>2</v>
      </c>
      <c r="F39" s="69">
        <v>6</v>
      </c>
      <c r="G39" s="69">
        <v>3</v>
      </c>
      <c r="H39" s="69">
        <v>8</v>
      </c>
      <c r="I39" s="69">
        <v>2</v>
      </c>
      <c r="J39" s="69">
        <v>7</v>
      </c>
      <c r="K39" s="69">
        <v>0</v>
      </c>
      <c r="L39" s="69">
        <v>6</v>
      </c>
      <c r="M39" s="69">
        <v>6</v>
      </c>
      <c r="N39" s="70">
        <v>6</v>
      </c>
      <c r="O39" s="69">
        <v>4</v>
      </c>
      <c r="P39" s="69">
        <v>3</v>
      </c>
      <c r="Q39" s="69">
        <v>3</v>
      </c>
      <c r="R39" s="69">
        <v>4</v>
      </c>
      <c r="S39" s="69">
        <v>1</v>
      </c>
      <c r="T39" s="69">
        <v>7</v>
      </c>
      <c r="U39" s="69">
        <v>10</v>
      </c>
      <c r="V39" s="69">
        <v>7</v>
      </c>
      <c r="W39" s="69">
        <v>3</v>
      </c>
      <c r="X39" s="69"/>
      <c r="Y39" s="69"/>
      <c r="Z39" s="70"/>
      <c r="AA39" s="69"/>
      <c r="AB39" s="84">
        <v>41</v>
      </c>
      <c r="AC39" s="84">
        <v>41</v>
      </c>
      <c r="AD39" s="74">
        <v>49</v>
      </c>
      <c r="AE39" s="72">
        <f t="shared" si="3"/>
        <v>42</v>
      </c>
    </row>
    <row r="40" spans="1:32" s="73" customFormat="1" ht="15" customHeight="1">
      <c r="A40" s="689"/>
      <c r="B40" s="67" t="s">
        <v>100</v>
      </c>
      <c r="C40" s="69">
        <v>1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1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1</v>
      </c>
      <c r="X40" s="69"/>
      <c r="Y40" s="69"/>
      <c r="Z40" s="70"/>
      <c r="AA40" s="69"/>
      <c r="AB40" s="84">
        <v>2</v>
      </c>
      <c r="AC40" s="84">
        <v>1</v>
      </c>
      <c r="AD40" s="74">
        <v>1</v>
      </c>
      <c r="AE40" s="74">
        <f t="shared" si="3"/>
        <v>4</v>
      </c>
      <c r="AF40" s="57"/>
    </row>
    <row r="41" spans="1:32" s="73" customFormat="1" ht="15" customHeight="1">
      <c r="A41" s="689"/>
      <c r="B41" s="67" t="s">
        <v>101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1</v>
      </c>
      <c r="J41" s="69">
        <v>0</v>
      </c>
      <c r="K41" s="69">
        <v>0</v>
      </c>
      <c r="L41" s="69">
        <v>1</v>
      </c>
      <c r="M41" s="69">
        <v>0</v>
      </c>
      <c r="N41" s="70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1</v>
      </c>
      <c r="X41" s="69"/>
      <c r="Y41" s="69"/>
      <c r="Z41" s="70"/>
      <c r="AA41" s="69"/>
      <c r="AB41" s="84">
        <v>1</v>
      </c>
      <c r="AC41" s="84">
        <v>0</v>
      </c>
      <c r="AD41" s="74">
        <v>2</v>
      </c>
      <c r="AE41" s="74">
        <f t="shared" si="3"/>
        <v>1</v>
      </c>
      <c r="AF41" s="57"/>
    </row>
    <row r="42" spans="1:32" s="73" customFormat="1" ht="21.75" customHeight="1">
      <c r="A42" s="690"/>
      <c r="B42" s="91" t="s">
        <v>102</v>
      </c>
      <c r="C42" s="68">
        <v>0</v>
      </c>
      <c r="D42" s="69">
        <v>1</v>
      </c>
      <c r="E42" s="69">
        <v>0</v>
      </c>
      <c r="F42" s="69">
        <v>0</v>
      </c>
      <c r="G42" s="69">
        <v>0</v>
      </c>
      <c r="H42" s="69">
        <v>0</v>
      </c>
      <c r="I42" s="69">
        <v>2</v>
      </c>
      <c r="J42" s="69">
        <v>1</v>
      </c>
      <c r="K42" s="69">
        <v>0</v>
      </c>
      <c r="L42" s="69">
        <v>0</v>
      </c>
      <c r="M42" s="69">
        <v>0</v>
      </c>
      <c r="N42" s="70">
        <v>0</v>
      </c>
      <c r="O42" s="69">
        <v>0</v>
      </c>
      <c r="P42" s="69">
        <v>0</v>
      </c>
      <c r="Q42" s="69">
        <v>0</v>
      </c>
      <c r="R42" s="69">
        <v>0</v>
      </c>
      <c r="S42" s="69">
        <v>1</v>
      </c>
      <c r="T42" s="69">
        <v>0</v>
      </c>
      <c r="U42" s="69">
        <v>1</v>
      </c>
      <c r="V42" s="69">
        <v>0</v>
      </c>
      <c r="W42" s="69">
        <v>1</v>
      </c>
      <c r="X42" s="69"/>
      <c r="Y42" s="69"/>
      <c r="Z42" s="70"/>
      <c r="AA42" s="69"/>
      <c r="AB42" s="92">
        <v>33</v>
      </c>
      <c r="AC42" s="92">
        <v>3</v>
      </c>
      <c r="AD42" s="85">
        <v>4</v>
      </c>
      <c r="AE42" s="74">
        <f t="shared" si="3"/>
        <v>3</v>
      </c>
      <c r="AF42" s="57"/>
    </row>
    <row r="43" spans="1:32" ht="11.25">
      <c r="A43" s="691"/>
      <c r="B43" s="93" t="s">
        <v>229</v>
      </c>
      <c r="C43" s="94">
        <v>2</v>
      </c>
      <c r="D43" s="33">
        <v>4</v>
      </c>
      <c r="E43" s="33">
        <v>2</v>
      </c>
      <c r="F43" s="33">
        <v>1</v>
      </c>
      <c r="G43" s="33">
        <v>1</v>
      </c>
      <c r="H43" s="33">
        <v>4</v>
      </c>
      <c r="I43" s="33">
        <v>6</v>
      </c>
      <c r="J43" s="33">
        <v>1</v>
      </c>
      <c r="K43" s="33">
        <v>0</v>
      </c>
      <c r="L43" s="33">
        <v>2</v>
      </c>
      <c r="M43" s="33">
        <v>1</v>
      </c>
      <c r="N43" s="95">
        <v>0</v>
      </c>
      <c r="O43" s="94">
        <v>0</v>
      </c>
      <c r="P43" s="33">
        <v>0</v>
      </c>
      <c r="Q43" s="33">
        <v>0</v>
      </c>
      <c r="R43" s="33">
        <v>3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/>
      <c r="Y43" s="33"/>
      <c r="Z43" s="95"/>
      <c r="AA43" s="96"/>
      <c r="AB43" s="94"/>
      <c r="AC43" s="97"/>
      <c r="AD43" s="95">
        <v>24</v>
      </c>
      <c r="AE43" s="97">
        <f t="shared" si="3"/>
        <v>3</v>
      </c>
      <c r="AF43" s="98"/>
    </row>
    <row r="44" spans="2:27" ht="11.25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1.25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11.25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11.25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6" ht="11.25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2:27" ht="11.25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1.25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1.25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1.25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1.25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1.25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1.25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11.25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1.25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1.25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1.25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1.25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1.25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1.25"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1.25"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1.2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1.25"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1.25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1.25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1.25"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1.25"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1.25"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11.2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1.25"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1.25"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1.25"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11.25"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1.25"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1.25"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1.25"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1.25"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1.25"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1.25"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11.25"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2:27" ht="11.25"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2:27" ht="11.25"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2:27" ht="11.25"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2:27" ht="11.25"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2:27" ht="11.25"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2:27" ht="11.25"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2:27" ht="11.25"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2:27" ht="11.25"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2:27" ht="11.25"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2:27" ht="11.25"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2:27" ht="11.25"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2:27" ht="11.25"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2:27" ht="11.25"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</row>
    <row r="96" spans="2:27" ht="11.25"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</row>
    <row r="97" spans="2:27" ht="11.25"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</row>
    <row r="98" spans="2:27" ht="11.25"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2:27" ht="11.25"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2:27" ht="11.2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</row>
    <row r="101" spans="2:27" ht="11.25"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2:27" ht="11.25"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</row>
    <row r="103" spans="2:27" ht="11.25"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</row>
    <row r="104" spans="2:27" ht="11.25"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2:27" ht="11.25"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2:27" ht="11.25"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2:27" ht="11.25"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2:27" ht="11.25"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2:27" ht="11.25"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0" spans="2:27" ht="11.25"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</row>
    <row r="111" spans="2:27" ht="11.25"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</row>
    <row r="112" spans="2:27" ht="11.25"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</row>
    <row r="113" spans="2:27" ht="11.25"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</row>
    <row r="114" spans="2:27" ht="11.25"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</row>
    <row r="115" spans="2:27" ht="11.25"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</row>
    <row r="116" spans="2:27" ht="11.25"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</row>
    <row r="117" spans="2:27" ht="11.25"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</row>
    <row r="118" spans="2:27" ht="11.25"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</row>
    <row r="119" spans="2:27" ht="11.25"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</row>
    <row r="120" spans="2:27" ht="11.25"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</row>
    <row r="121" spans="2:27" ht="11.25"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</row>
    <row r="122" spans="2:27" ht="11.25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</row>
    <row r="123" spans="2:27" ht="11.25"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</row>
    <row r="124" spans="2:27" ht="11.25"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</row>
    <row r="125" spans="2:27" ht="11.25"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</row>
    <row r="126" spans="2:27" ht="11.25"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</row>
    <row r="127" spans="2:27" ht="11.25"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</row>
    <row r="128" spans="2:27" ht="11.25"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</row>
    <row r="129" spans="2:27" ht="11.25"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</row>
    <row r="130" spans="2:27" ht="11.25"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</row>
    <row r="131" spans="2:27" ht="11.25"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</row>
    <row r="132" spans="2:27" ht="11.25"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</row>
    <row r="133" spans="2:27" ht="11.25">
      <c r="B133" s="99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</row>
    <row r="134" spans="2:27" ht="11.25">
      <c r="B134" s="99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</row>
    <row r="135" spans="2:27" ht="11.25">
      <c r="B135" s="99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</row>
    <row r="136" spans="2:27" ht="11.25">
      <c r="B136" s="99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</row>
    <row r="137" spans="2:27" ht="11.25">
      <c r="B137" s="99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</row>
    <row r="138" spans="2:27" ht="11.25">
      <c r="B138" s="99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</row>
    <row r="139" spans="2:27" ht="11.25"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</row>
    <row r="140" spans="2:27" ht="11.25">
      <c r="B140" s="99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</row>
    <row r="141" spans="2:27" ht="11.25">
      <c r="B141" s="99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</row>
    <row r="142" spans="2:27" ht="11.25">
      <c r="B142" s="99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</row>
    <row r="143" spans="2:27" ht="11.25">
      <c r="B143" s="99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</row>
    <row r="144" spans="2:27" ht="11.25">
      <c r="B144" s="99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</row>
    <row r="145" spans="2:27" ht="11.25">
      <c r="B145" s="99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</row>
    <row r="146" spans="2:27" ht="11.25">
      <c r="B146" s="99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</row>
    <row r="147" spans="2:27" ht="11.25">
      <c r="B147" s="99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</row>
    <row r="148" spans="2:27" ht="11.25">
      <c r="B148" s="99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</row>
    <row r="149" spans="2:27" ht="11.25"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</row>
    <row r="150" spans="2:27" ht="11.25">
      <c r="B150" s="99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</row>
    <row r="151" spans="2:27" ht="11.25">
      <c r="B151" s="99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</row>
    <row r="152" spans="2:27" ht="11.25">
      <c r="B152" s="99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</row>
    <row r="153" spans="2:27" ht="11.25">
      <c r="B153" s="99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</row>
    <row r="154" spans="2:27" ht="11.25">
      <c r="B154" s="99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</row>
    <row r="155" spans="2:27" ht="11.25">
      <c r="B155" s="99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</row>
    <row r="156" spans="2:27" ht="11.25">
      <c r="B156" s="99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</row>
    <row r="157" spans="2:27" ht="11.25">
      <c r="B157" s="99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</row>
    <row r="158" spans="2:27" ht="11.25">
      <c r="B158" s="99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</row>
    <row r="159" spans="2:27" ht="11.25">
      <c r="B159" s="99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</row>
    <row r="160" spans="2:27" ht="11.25">
      <c r="B160" s="99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</row>
    <row r="161" spans="2:27" ht="11.25">
      <c r="B161" s="99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</row>
    <row r="162" spans="2:27" ht="11.25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</row>
    <row r="163" spans="2:27" ht="11.25">
      <c r="B163" s="99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</row>
    <row r="164" spans="2:27" ht="11.25">
      <c r="B164" s="99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</row>
    <row r="165" spans="2:27" ht="11.25">
      <c r="B165" s="99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</row>
    <row r="166" spans="2:27" ht="11.25">
      <c r="B166" s="9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</row>
    <row r="167" spans="2:27" ht="11.25">
      <c r="B167" s="99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</row>
    <row r="168" spans="2:27" ht="11.25">
      <c r="B168" s="99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</row>
    <row r="169" spans="2:27" ht="11.25">
      <c r="B169" s="99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</row>
    <row r="170" spans="2:27" ht="11.25">
      <c r="B170" s="99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</row>
    <row r="171" spans="2:27" ht="11.25">
      <c r="B171" s="99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</row>
    <row r="172" spans="2:27" ht="11.25">
      <c r="B172" s="99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</row>
    <row r="173" spans="2:27" ht="11.25">
      <c r="B173" s="99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</row>
    <row r="174" spans="2:27" ht="11.25"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</row>
    <row r="175" spans="2:27" ht="11.25">
      <c r="B175" s="99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</row>
    <row r="176" spans="2:27" ht="11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</row>
    <row r="177" spans="2:27" ht="11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</row>
    <row r="178" spans="2:27" ht="11.2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</row>
    <row r="179" spans="2:27" ht="11.25"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</row>
    <row r="180" spans="2:27" ht="11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</row>
    <row r="181" spans="2:27" ht="11.25"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</row>
    <row r="182" spans="2:27" ht="11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</row>
    <row r="183" spans="2:27" ht="11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</row>
    <row r="184" spans="2:27" ht="11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</row>
    <row r="185" spans="2:27" ht="11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</row>
    <row r="186" spans="2:27" ht="11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</row>
    <row r="187" spans="2:27" ht="11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</row>
    <row r="188" spans="2:27" ht="11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</row>
    <row r="189" spans="2:27" ht="11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</row>
    <row r="190" spans="2:27" ht="11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</row>
    <row r="191" spans="2:27" ht="11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</row>
    <row r="192" spans="2:27" ht="11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</row>
    <row r="193" spans="2:27" ht="11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</row>
    <row r="194" spans="2:27" ht="11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</row>
    <row r="195" spans="2:27" ht="11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</row>
    <row r="196" spans="2:27" ht="11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</row>
    <row r="197" spans="2:27" ht="11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</row>
    <row r="198" spans="2:27" ht="11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</row>
    <row r="199" spans="2:27" ht="11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</row>
    <row r="200" spans="2:27" ht="11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</row>
    <row r="201" spans="2:27" ht="11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</row>
    <row r="202" spans="2:27" ht="11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2:27" ht="11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</row>
    <row r="204" spans="2:27" ht="11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</row>
    <row r="205" spans="2:27" ht="11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</row>
    <row r="206" spans="2:27" ht="11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</row>
    <row r="207" spans="2:27" ht="11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</row>
    <row r="208" spans="2:27" ht="11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</row>
    <row r="209" spans="2:27" ht="11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</row>
    <row r="210" spans="2:27" ht="11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</row>
    <row r="211" spans="2:27" ht="11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</row>
    <row r="212" spans="2:27" ht="11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</row>
    <row r="213" spans="2:27" ht="11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</row>
    <row r="214" spans="2:27" ht="11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</row>
    <row r="215" spans="2:27" ht="11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</row>
    <row r="216" spans="2:27" ht="11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</row>
    <row r="217" spans="2:27" ht="11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</row>
    <row r="218" spans="2:27" ht="11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</row>
    <row r="219" spans="2:27" ht="11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2:27" ht="11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</row>
    <row r="221" spans="2:27" ht="11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</row>
    <row r="222" spans="2:27" ht="11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</row>
    <row r="223" spans="2:27" ht="11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</row>
  </sheetData>
  <sheetProtection/>
  <mergeCells count="8">
    <mergeCell ref="C19:D19"/>
    <mergeCell ref="L19:M19"/>
    <mergeCell ref="O19:P19"/>
    <mergeCell ref="X19:Y19"/>
    <mergeCell ref="A37:A43"/>
    <mergeCell ref="A22:A28"/>
    <mergeCell ref="A29:A36"/>
    <mergeCell ref="AB21:AC28"/>
  </mergeCells>
  <printOptions/>
  <pageMargins left="0" right="0" top="0" bottom="0" header="0.5118110236220472" footer="0.1968503937007874"/>
  <pageSetup horizontalDpi="600" verticalDpi="600" orientation="landscape" paperSize="9" r:id="rId2"/>
  <headerFooter alignWithMargins="0">
    <oddFooter>&amp;L&amp;8&amp;F&amp;C&amp;8Page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A1" sqref="A1:IV1"/>
    </sheetView>
  </sheetViews>
  <sheetFormatPr defaultColWidth="9.140625" defaultRowHeight="12.75"/>
  <cols>
    <col min="1" max="1" width="23.00390625" style="0" customWidth="1"/>
    <col min="2" max="14" width="7.28125" style="0" customWidth="1"/>
    <col min="15" max="15" width="2.28125" style="0" customWidth="1"/>
  </cols>
  <sheetData>
    <row r="2" spans="1:18" ht="12.75">
      <c r="A2" s="102" t="s">
        <v>58</v>
      </c>
      <c r="D2" s="103" t="s">
        <v>250</v>
      </c>
      <c r="F2" s="103"/>
      <c r="G2" s="102"/>
      <c r="H2" s="103"/>
      <c r="J2" s="103"/>
      <c r="N2" s="326"/>
      <c r="P2" s="142" t="s">
        <v>79</v>
      </c>
      <c r="Q2" s="105"/>
      <c r="R2" s="102"/>
    </row>
    <row r="4" spans="1:14" ht="12.75" customHeight="1">
      <c r="A4" s="106"/>
      <c r="B4" s="701" t="s">
        <v>251</v>
      </c>
      <c r="C4" s="676"/>
      <c r="D4" s="108"/>
      <c r="E4" s="108"/>
      <c r="F4" s="108"/>
      <c r="G4" s="109"/>
      <c r="H4" s="701" t="s">
        <v>252</v>
      </c>
      <c r="I4" s="676"/>
      <c r="J4" s="108"/>
      <c r="K4" s="676"/>
      <c r="L4" s="675"/>
      <c r="M4" s="107" t="s">
        <v>253</v>
      </c>
      <c r="N4" s="110"/>
    </row>
    <row r="5" spans="1:14" ht="33.75" customHeight="1">
      <c r="A5" s="111"/>
      <c r="B5" s="112" t="s">
        <v>254</v>
      </c>
      <c r="C5" s="113" t="s">
        <v>255</v>
      </c>
      <c r="D5" s="112" t="s">
        <v>256</v>
      </c>
      <c r="E5" s="113" t="s">
        <v>257</v>
      </c>
      <c r="F5" s="112" t="s">
        <v>89</v>
      </c>
      <c r="G5" s="114" t="s">
        <v>258</v>
      </c>
      <c r="H5" s="115" t="s">
        <v>259</v>
      </c>
      <c r="I5" s="112" t="s">
        <v>260</v>
      </c>
      <c r="J5" s="113" t="s">
        <v>154</v>
      </c>
      <c r="K5" s="112" t="s">
        <v>261</v>
      </c>
      <c r="L5" s="114" t="s">
        <v>89</v>
      </c>
      <c r="M5" s="112" t="s">
        <v>262</v>
      </c>
      <c r="N5" s="114" t="s">
        <v>263</v>
      </c>
    </row>
    <row r="6" spans="1:14" ht="15" customHeight="1">
      <c r="A6" s="116" t="s">
        <v>231</v>
      </c>
      <c r="B6" s="117">
        <v>7</v>
      </c>
      <c r="C6" s="118">
        <v>0</v>
      </c>
      <c r="D6" s="117">
        <v>0</v>
      </c>
      <c r="E6" s="118">
        <v>0</v>
      </c>
      <c r="F6" s="117">
        <v>0</v>
      </c>
      <c r="G6" s="119">
        <v>0</v>
      </c>
      <c r="H6" s="118">
        <v>7</v>
      </c>
      <c r="I6" s="117">
        <v>0</v>
      </c>
      <c r="J6" s="118">
        <v>0</v>
      </c>
      <c r="K6" s="117">
        <v>0</v>
      </c>
      <c r="L6" s="119">
        <v>0</v>
      </c>
      <c r="M6" s="117">
        <v>4</v>
      </c>
      <c r="N6" s="119">
        <v>3</v>
      </c>
    </row>
    <row r="7" spans="1:14" ht="15" customHeight="1">
      <c r="A7" s="116" t="s">
        <v>232</v>
      </c>
      <c r="B7" s="117">
        <v>32</v>
      </c>
      <c r="C7" s="120">
        <v>2</v>
      </c>
      <c r="D7" s="121">
        <v>0</v>
      </c>
      <c r="E7" s="120">
        <v>0</v>
      </c>
      <c r="F7" s="121">
        <v>0</v>
      </c>
      <c r="G7" s="122">
        <v>0</v>
      </c>
      <c r="H7" s="118">
        <v>23</v>
      </c>
      <c r="I7" s="117">
        <v>10</v>
      </c>
      <c r="J7" s="118">
        <v>1</v>
      </c>
      <c r="K7" s="117">
        <v>0</v>
      </c>
      <c r="L7" s="123">
        <v>0</v>
      </c>
      <c r="M7" s="117">
        <v>19</v>
      </c>
      <c r="N7" s="123">
        <v>15</v>
      </c>
    </row>
    <row r="8" spans="1:14" ht="15" customHeight="1">
      <c r="A8" s="116" t="s">
        <v>233</v>
      </c>
      <c r="B8" s="121">
        <v>37</v>
      </c>
      <c r="C8" s="120">
        <v>0</v>
      </c>
      <c r="D8" s="121">
        <v>10</v>
      </c>
      <c r="E8" s="120">
        <v>1</v>
      </c>
      <c r="F8" s="121">
        <v>0</v>
      </c>
      <c r="G8" s="122">
        <v>0</v>
      </c>
      <c r="H8" s="120">
        <v>45</v>
      </c>
      <c r="I8" s="121">
        <v>2</v>
      </c>
      <c r="J8" s="120">
        <v>1</v>
      </c>
      <c r="K8" s="121">
        <v>0</v>
      </c>
      <c r="L8" s="122">
        <v>0</v>
      </c>
      <c r="M8" s="121">
        <v>29</v>
      </c>
      <c r="N8" s="122">
        <v>19</v>
      </c>
    </row>
    <row r="9" spans="1:14" ht="15" customHeight="1">
      <c r="A9" s="124" t="s">
        <v>234</v>
      </c>
      <c r="B9" s="121">
        <v>5</v>
      </c>
      <c r="C9" s="120">
        <v>0</v>
      </c>
      <c r="D9" s="121">
        <v>2</v>
      </c>
      <c r="E9" s="120">
        <v>0</v>
      </c>
      <c r="F9" s="121">
        <v>0</v>
      </c>
      <c r="G9" s="122">
        <v>0</v>
      </c>
      <c r="H9" s="120">
        <v>8</v>
      </c>
      <c r="I9" s="121">
        <v>1</v>
      </c>
      <c r="J9" s="120">
        <v>0</v>
      </c>
      <c r="K9" s="121">
        <v>0</v>
      </c>
      <c r="L9" s="122">
        <v>0</v>
      </c>
      <c r="M9" s="121">
        <v>8</v>
      </c>
      <c r="N9" s="122">
        <v>1</v>
      </c>
    </row>
    <row r="10" spans="1:14" ht="15" customHeight="1">
      <c r="A10" s="116" t="s">
        <v>189</v>
      </c>
      <c r="B10" s="121">
        <v>0</v>
      </c>
      <c r="C10" s="120">
        <v>0</v>
      </c>
      <c r="D10" s="121">
        <v>0</v>
      </c>
      <c r="E10" s="120">
        <v>0</v>
      </c>
      <c r="F10" s="121">
        <v>0</v>
      </c>
      <c r="G10" s="122">
        <v>1</v>
      </c>
      <c r="H10" s="120">
        <v>1</v>
      </c>
      <c r="I10" s="121">
        <v>0</v>
      </c>
      <c r="J10" s="120">
        <v>0</v>
      </c>
      <c r="K10" s="121">
        <v>0</v>
      </c>
      <c r="L10" s="122">
        <v>0</v>
      </c>
      <c r="M10" s="121">
        <v>0</v>
      </c>
      <c r="N10" s="122">
        <v>1</v>
      </c>
    </row>
    <row r="11" spans="1:14" ht="15" customHeight="1">
      <c r="A11" s="116" t="s">
        <v>235</v>
      </c>
      <c r="B11" s="121">
        <v>27</v>
      </c>
      <c r="C11" s="120">
        <v>4</v>
      </c>
      <c r="D11" s="121">
        <v>0</v>
      </c>
      <c r="E11" s="120">
        <v>0</v>
      </c>
      <c r="F11" s="121">
        <v>0</v>
      </c>
      <c r="G11" s="122">
        <v>0</v>
      </c>
      <c r="H11" s="120">
        <v>26</v>
      </c>
      <c r="I11" s="121">
        <v>2</v>
      </c>
      <c r="J11" s="120">
        <v>2</v>
      </c>
      <c r="K11" s="121">
        <v>0</v>
      </c>
      <c r="L11" s="122">
        <v>1</v>
      </c>
      <c r="M11" s="121">
        <v>9</v>
      </c>
      <c r="N11" s="122">
        <v>22</v>
      </c>
    </row>
    <row r="12" spans="1:14" ht="15" customHeight="1">
      <c r="A12" s="116" t="s">
        <v>190</v>
      </c>
      <c r="B12" s="121">
        <v>27</v>
      </c>
      <c r="C12" s="120">
        <v>1</v>
      </c>
      <c r="D12" s="121">
        <v>0</v>
      </c>
      <c r="E12" s="120">
        <v>1</v>
      </c>
      <c r="F12" s="121">
        <v>0</v>
      </c>
      <c r="G12" s="122">
        <v>0</v>
      </c>
      <c r="H12" s="120">
        <v>26</v>
      </c>
      <c r="I12" s="121">
        <v>0</v>
      </c>
      <c r="J12" s="120">
        <v>1</v>
      </c>
      <c r="K12" s="121">
        <v>0</v>
      </c>
      <c r="L12" s="122">
        <v>0</v>
      </c>
      <c r="M12" s="121">
        <v>15</v>
      </c>
      <c r="N12" s="122">
        <v>12</v>
      </c>
    </row>
    <row r="13" spans="1:14" ht="15" customHeight="1">
      <c r="A13" s="116" t="s">
        <v>191</v>
      </c>
      <c r="B13" s="121">
        <v>0</v>
      </c>
      <c r="C13" s="120">
        <v>0</v>
      </c>
      <c r="D13" s="121">
        <v>0</v>
      </c>
      <c r="E13" s="120">
        <v>0</v>
      </c>
      <c r="F13" s="121">
        <v>0</v>
      </c>
      <c r="G13" s="122">
        <v>0</v>
      </c>
      <c r="H13" s="120">
        <v>0</v>
      </c>
      <c r="I13" s="121">
        <v>0</v>
      </c>
      <c r="J13" s="120">
        <v>0</v>
      </c>
      <c r="K13" s="121">
        <v>0</v>
      </c>
      <c r="L13" s="122">
        <v>0</v>
      </c>
      <c r="M13" s="121">
        <v>0</v>
      </c>
      <c r="N13" s="122">
        <v>0</v>
      </c>
    </row>
    <row r="14" spans="1:15" ht="15" customHeight="1">
      <c r="A14" s="116" t="s">
        <v>192</v>
      </c>
      <c r="B14" s="121">
        <v>68</v>
      </c>
      <c r="C14" s="120">
        <v>1</v>
      </c>
      <c r="D14" s="121">
        <v>0</v>
      </c>
      <c r="E14" s="120">
        <v>1</v>
      </c>
      <c r="F14" s="121">
        <v>0</v>
      </c>
      <c r="G14" s="122">
        <v>0</v>
      </c>
      <c r="H14" s="120">
        <v>64</v>
      </c>
      <c r="I14" s="121">
        <v>5</v>
      </c>
      <c r="J14" s="120">
        <v>1</v>
      </c>
      <c r="K14" s="121">
        <v>0</v>
      </c>
      <c r="L14" s="122">
        <v>0</v>
      </c>
      <c r="M14" s="121">
        <v>59</v>
      </c>
      <c r="N14" s="122">
        <v>11</v>
      </c>
      <c r="O14" s="125"/>
    </row>
    <row r="15" spans="1:16" ht="15" customHeight="1">
      <c r="A15" s="116" t="s">
        <v>193</v>
      </c>
      <c r="B15" s="121">
        <v>55</v>
      </c>
      <c r="C15" s="120">
        <v>15</v>
      </c>
      <c r="D15" s="121">
        <v>1</v>
      </c>
      <c r="E15" s="120">
        <v>0</v>
      </c>
      <c r="F15" s="121">
        <v>0</v>
      </c>
      <c r="G15" s="122">
        <v>0</v>
      </c>
      <c r="H15" s="120">
        <v>59</v>
      </c>
      <c r="I15" s="121">
        <v>1</v>
      </c>
      <c r="J15" s="120">
        <v>4</v>
      </c>
      <c r="K15" s="121">
        <v>0</v>
      </c>
      <c r="L15" s="122">
        <v>7</v>
      </c>
      <c r="M15" s="121">
        <v>41</v>
      </c>
      <c r="N15" s="120">
        <v>30</v>
      </c>
      <c r="O15" s="49"/>
      <c r="P15" s="125"/>
    </row>
    <row r="16" spans="1:15" ht="15" customHeight="1">
      <c r="A16" s="116" t="s">
        <v>236</v>
      </c>
      <c r="B16" s="121">
        <v>5</v>
      </c>
      <c r="C16" s="120">
        <v>0</v>
      </c>
      <c r="D16" s="121">
        <v>0</v>
      </c>
      <c r="E16" s="120">
        <v>0</v>
      </c>
      <c r="F16" s="121">
        <v>0</v>
      </c>
      <c r="G16" s="122">
        <v>0</v>
      </c>
      <c r="H16" s="120">
        <v>4</v>
      </c>
      <c r="I16" s="121">
        <v>0</v>
      </c>
      <c r="J16" s="120">
        <v>1</v>
      </c>
      <c r="K16" s="121">
        <v>0</v>
      </c>
      <c r="L16" s="122">
        <v>0</v>
      </c>
      <c r="M16" s="121">
        <v>4</v>
      </c>
      <c r="N16" s="122">
        <v>1</v>
      </c>
      <c r="O16" s="126"/>
    </row>
    <row r="17" spans="1:16" ht="15" customHeight="1">
      <c r="A17" s="127" t="s">
        <v>194</v>
      </c>
      <c r="B17" s="121">
        <v>22</v>
      </c>
      <c r="C17" s="120">
        <v>4</v>
      </c>
      <c r="D17" s="121">
        <v>0</v>
      </c>
      <c r="E17" s="120">
        <v>0</v>
      </c>
      <c r="F17" s="121">
        <v>0</v>
      </c>
      <c r="G17" s="122">
        <v>0</v>
      </c>
      <c r="H17" s="120">
        <v>18</v>
      </c>
      <c r="I17" s="121">
        <v>1</v>
      </c>
      <c r="J17" s="120">
        <v>4</v>
      </c>
      <c r="K17" s="121">
        <v>0</v>
      </c>
      <c r="L17" s="122">
        <v>3</v>
      </c>
      <c r="M17" s="121">
        <v>15</v>
      </c>
      <c r="N17" s="120">
        <v>11</v>
      </c>
      <c r="O17" s="128"/>
      <c r="P17" s="125"/>
    </row>
    <row r="18" spans="1:16" ht="15" customHeight="1">
      <c r="A18" s="129" t="s">
        <v>195</v>
      </c>
      <c r="B18" s="121">
        <v>11</v>
      </c>
      <c r="C18" s="120">
        <v>0</v>
      </c>
      <c r="D18" s="121">
        <v>0</v>
      </c>
      <c r="E18" s="120">
        <v>0</v>
      </c>
      <c r="F18" s="121">
        <v>0</v>
      </c>
      <c r="G18" s="122">
        <v>0</v>
      </c>
      <c r="H18" s="120">
        <v>10</v>
      </c>
      <c r="I18" s="121">
        <v>0</v>
      </c>
      <c r="J18" s="120">
        <v>0</v>
      </c>
      <c r="K18" s="121">
        <v>1</v>
      </c>
      <c r="L18" s="122">
        <v>0</v>
      </c>
      <c r="M18" s="121">
        <v>1</v>
      </c>
      <c r="N18" s="120">
        <v>10</v>
      </c>
      <c r="O18" s="128"/>
      <c r="P18" s="125"/>
    </row>
    <row r="19" spans="1:16" ht="15" customHeight="1" thickBot="1">
      <c r="A19" s="130" t="s">
        <v>142</v>
      </c>
      <c r="B19" s="131">
        <f aca="true" t="shared" si="0" ref="B19:M19">SUM(B6:B18)</f>
        <v>296</v>
      </c>
      <c r="C19" s="132">
        <f t="shared" si="0"/>
        <v>27</v>
      </c>
      <c r="D19" s="131">
        <f t="shared" si="0"/>
        <v>13</v>
      </c>
      <c r="E19" s="132">
        <f t="shared" si="0"/>
        <v>3</v>
      </c>
      <c r="F19" s="131">
        <f t="shared" si="0"/>
        <v>0</v>
      </c>
      <c r="G19" s="133">
        <f t="shared" si="0"/>
        <v>1</v>
      </c>
      <c r="H19" s="132">
        <f t="shared" si="0"/>
        <v>291</v>
      </c>
      <c r="I19" s="131">
        <f t="shared" si="0"/>
        <v>22</v>
      </c>
      <c r="J19" s="132">
        <f t="shared" si="0"/>
        <v>15</v>
      </c>
      <c r="K19" s="131">
        <f t="shared" si="0"/>
        <v>1</v>
      </c>
      <c r="L19" s="132">
        <f t="shared" si="0"/>
        <v>11</v>
      </c>
      <c r="M19" s="131">
        <f t="shared" si="0"/>
        <v>204</v>
      </c>
      <c r="N19" s="133">
        <f>SUM(N6:N18)</f>
        <v>136</v>
      </c>
      <c r="O19" s="128"/>
      <c r="P19" s="125"/>
    </row>
    <row r="20" ht="13.5" thickTop="1">
      <c r="O20" s="134"/>
    </row>
    <row r="21" spans="1:15" ht="12.75">
      <c r="A21" s="135" t="s">
        <v>200</v>
      </c>
      <c r="B21" s="136"/>
      <c r="O21" s="134"/>
    </row>
    <row r="22" spans="1:15" ht="12.75">
      <c r="A22" s="136" t="s">
        <v>264</v>
      </c>
      <c r="B22" s="136" t="s">
        <v>255</v>
      </c>
      <c r="O22" s="137"/>
    </row>
    <row r="23" spans="1:15" ht="12.75">
      <c r="A23" s="136" t="s">
        <v>265</v>
      </c>
      <c r="B23" s="136" t="s">
        <v>256</v>
      </c>
      <c r="O23" s="138"/>
    </row>
    <row r="24" spans="1:15" ht="12.75">
      <c r="A24" s="136" t="s">
        <v>266</v>
      </c>
      <c r="B24" s="136" t="s">
        <v>257</v>
      </c>
      <c r="O24" s="125"/>
    </row>
    <row r="25" spans="1:2" ht="12.75">
      <c r="A25" s="136" t="s">
        <v>267</v>
      </c>
      <c r="B25" s="136" t="s">
        <v>259</v>
      </c>
    </row>
    <row r="26" spans="1:2" ht="12.75">
      <c r="A26" s="136" t="s">
        <v>268</v>
      </c>
      <c r="B26" s="136" t="s">
        <v>260</v>
      </c>
    </row>
    <row r="27" spans="1:2" ht="12.75">
      <c r="A27" s="136" t="s">
        <v>269</v>
      </c>
      <c r="B27" s="136" t="s">
        <v>154</v>
      </c>
    </row>
    <row r="28" spans="1:2" ht="12.75">
      <c r="A28" s="136" t="s">
        <v>270</v>
      </c>
      <c r="B28" s="136" t="s">
        <v>261</v>
      </c>
    </row>
  </sheetData>
  <mergeCells count="3">
    <mergeCell ref="B4:C4"/>
    <mergeCell ref="H4:I4"/>
    <mergeCell ref="K4:L4"/>
  </mergeCells>
  <conditionalFormatting sqref="O22">
    <cfRule type="expression" priority="1" dxfId="1" stopIfTrue="1">
      <formula>ISERROR(O22)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J2" sqref="J2"/>
    </sheetView>
  </sheetViews>
  <sheetFormatPr defaultColWidth="9.140625" defaultRowHeight="12.75"/>
  <cols>
    <col min="1" max="1" width="21.28125" style="141" customWidth="1"/>
    <col min="2" max="7" width="11.28125" style="141" customWidth="1"/>
    <col min="8" max="8" width="3.57421875" style="0" customWidth="1"/>
    <col min="9" max="10" width="11.28125" style="141" customWidth="1"/>
    <col min="11" max="16384" width="9.140625" style="141" customWidth="1"/>
  </cols>
  <sheetData>
    <row r="2" spans="1:13" ht="13.5" customHeight="1">
      <c r="A2" s="139" t="s">
        <v>58</v>
      </c>
      <c r="B2" s="139"/>
      <c r="C2" s="140"/>
      <c r="D2" s="140"/>
      <c r="E2" s="140"/>
      <c r="H2" s="142" t="s">
        <v>271</v>
      </c>
      <c r="I2" s="104"/>
      <c r="J2" s="104" t="s">
        <v>79</v>
      </c>
      <c r="M2" s="143"/>
    </row>
    <row r="3" spans="1:10" ht="12.75" customHeight="1">
      <c r="A3" s="143"/>
      <c r="B3" s="144"/>
      <c r="C3" s="144"/>
      <c r="D3" s="144"/>
      <c r="E3" s="144"/>
      <c r="F3" s="145"/>
      <c r="G3" s="145"/>
      <c r="I3" s="145"/>
      <c r="J3" s="145"/>
    </row>
    <row r="4" spans="1:10" ht="22.5">
      <c r="A4" s="111"/>
      <c r="B4" s="112" t="s">
        <v>86</v>
      </c>
      <c r="C4" s="113" t="s">
        <v>87</v>
      </c>
      <c r="D4" s="112" t="s">
        <v>97</v>
      </c>
      <c r="E4" s="113" t="s">
        <v>272</v>
      </c>
      <c r="F4" s="112" t="s">
        <v>273</v>
      </c>
      <c r="G4" s="114" t="s">
        <v>89</v>
      </c>
      <c r="I4" s="112" t="s">
        <v>184</v>
      </c>
      <c r="J4" s="112" t="s">
        <v>274</v>
      </c>
    </row>
    <row r="5" spans="1:10" ht="15" customHeight="1">
      <c r="A5" s="116" t="s">
        <v>231</v>
      </c>
      <c r="B5" s="146">
        <v>4</v>
      </c>
      <c r="C5" s="147">
        <v>1</v>
      </c>
      <c r="D5" s="146">
        <v>0</v>
      </c>
      <c r="E5" s="147">
        <v>1</v>
      </c>
      <c r="F5" s="146">
        <v>0</v>
      </c>
      <c r="G5" s="119">
        <v>3</v>
      </c>
      <c r="H5" s="148"/>
      <c r="I5" s="149">
        <v>16</v>
      </c>
      <c r="J5" s="149">
        <f aca="true" t="shared" si="0" ref="J5:J17">SUM(B5:G5)</f>
        <v>9</v>
      </c>
    </row>
    <row r="6" spans="1:10" ht="15" customHeight="1">
      <c r="A6" s="116" t="s">
        <v>232</v>
      </c>
      <c r="B6" s="117">
        <v>13</v>
      </c>
      <c r="C6" s="120">
        <v>0</v>
      </c>
      <c r="D6" s="121">
        <v>1</v>
      </c>
      <c r="E6" s="120">
        <v>15</v>
      </c>
      <c r="F6" s="121">
        <v>0</v>
      </c>
      <c r="G6" s="122">
        <v>3</v>
      </c>
      <c r="H6" s="148"/>
      <c r="I6" s="149">
        <v>26</v>
      </c>
      <c r="J6" s="149">
        <f t="shared" si="0"/>
        <v>32</v>
      </c>
    </row>
    <row r="7" spans="1:10" ht="15" customHeight="1">
      <c r="A7" s="116" t="s">
        <v>233</v>
      </c>
      <c r="B7" s="121">
        <v>9</v>
      </c>
      <c r="C7" s="120">
        <v>21</v>
      </c>
      <c r="D7" s="121">
        <v>6</v>
      </c>
      <c r="E7" s="120">
        <v>2</v>
      </c>
      <c r="F7" s="121">
        <v>1</v>
      </c>
      <c r="G7" s="122">
        <v>9</v>
      </c>
      <c r="H7" s="148"/>
      <c r="I7" s="149">
        <v>40</v>
      </c>
      <c r="J7" s="149">
        <f t="shared" si="0"/>
        <v>48</v>
      </c>
    </row>
    <row r="8" spans="1:10" ht="15" customHeight="1">
      <c r="A8" s="124" t="s">
        <v>234</v>
      </c>
      <c r="B8" s="121">
        <v>2</v>
      </c>
      <c r="C8" s="120">
        <v>1</v>
      </c>
      <c r="D8" s="121">
        <v>0</v>
      </c>
      <c r="E8" s="120">
        <v>1</v>
      </c>
      <c r="F8" s="121">
        <v>0</v>
      </c>
      <c r="G8" s="122">
        <v>3</v>
      </c>
      <c r="H8" s="148"/>
      <c r="I8" s="149">
        <v>6</v>
      </c>
      <c r="J8" s="149">
        <f t="shared" si="0"/>
        <v>7</v>
      </c>
    </row>
    <row r="9" spans="1:10" ht="15" customHeight="1">
      <c r="A9" s="116" t="s">
        <v>189</v>
      </c>
      <c r="B9" s="121">
        <v>0</v>
      </c>
      <c r="C9" s="120">
        <v>1</v>
      </c>
      <c r="D9" s="121">
        <v>0</v>
      </c>
      <c r="E9" s="120">
        <v>0</v>
      </c>
      <c r="F9" s="121">
        <v>0</v>
      </c>
      <c r="G9" s="122">
        <v>0</v>
      </c>
      <c r="H9" s="148"/>
      <c r="I9" s="149">
        <v>14</v>
      </c>
      <c r="J9" s="149">
        <f t="shared" si="0"/>
        <v>1</v>
      </c>
    </row>
    <row r="10" spans="1:10" ht="15" customHeight="1">
      <c r="A10" s="116" t="s">
        <v>235</v>
      </c>
      <c r="B10" s="121">
        <v>18</v>
      </c>
      <c r="C10" s="120">
        <v>7</v>
      </c>
      <c r="D10" s="121">
        <v>2</v>
      </c>
      <c r="E10" s="120">
        <v>2</v>
      </c>
      <c r="F10" s="121">
        <v>0</v>
      </c>
      <c r="G10" s="122">
        <v>2</v>
      </c>
      <c r="H10" s="148"/>
      <c r="I10" s="149">
        <v>45</v>
      </c>
      <c r="J10" s="149">
        <f>SUM(B10:G10)</f>
        <v>31</v>
      </c>
    </row>
    <row r="11" spans="1:10" ht="15" customHeight="1">
      <c r="A11" s="116" t="s">
        <v>190</v>
      </c>
      <c r="B11" s="121">
        <v>18</v>
      </c>
      <c r="C11" s="120">
        <v>0</v>
      </c>
      <c r="D11" s="121">
        <v>4</v>
      </c>
      <c r="E11" s="120">
        <v>6</v>
      </c>
      <c r="F11" s="121">
        <v>0</v>
      </c>
      <c r="G11" s="122">
        <v>1</v>
      </c>
      <c r="H11" s="148"/>
      <c r="I11" s="149">
        <v>38</v>
      </c>
      <c r="J11" s="149">
        <f t="shared" si="0"/>
        <v>29</v>
      </c>
    </row>
    <row r="12" spans="1:10" ht="15" customHeight="1">
      <c r="A12" s="116" t="s">
        <v>191</v>
      </c>
      <c r="B12" s="121">
        <v>0</v>
      </c>
      <c r="C12" s="120">
        <v>0</v>
      </c>
      <c r="D12" s="121">
        <v>0</v>
      </c>
      <c r="E12" s="120">
        <v>0</v>
      </c>
      <c r="F12" s="121">
        <v>0</v>
      </c>
      <c r="G12" s="122">
        <v>0</v>
      </c>
      <c r="H12" s="148"/>
      <c r="I12" s="149">
        <v>3</v>
      </c>
      <c r="J12" s="149">
        <f t="shared" si="0"/>
        <v>0</v>
      </c>
    </row>
    <row r="13" spans="1:10" ht="15" customHeight="1">
      <c r="A13" s="116" t="s">
        <v>192</v>
      </c>
      <c r="B13" s="121">
        <v>36</v>
      </c>
      <c r="C13" s="120">
        <v>11</v>
      </c>
      <c r="D13" s="121">
        <v>8</v>
      </c>
      <c r="E13" s="120">
        <v>9</v>
      </c>
      <c r="F13" s="121">
        <v>0</v>
      </c>
      <c r="G13" s="122">
        <v>6</v>
      </c>
      <c r="H13" s="150"/>
      <c r="I13" s="149">
        <v>94</v>
      </c>
      <c r="J13" s="149">
        <f t="shared" si="0"/>
        <v>70</v>
      </c>
    </row>
    <row r="14" spans="1:10" ht="15" customHeight="1">
      <c r="A14" s="116" t="s">
        <v>193</v>
      </c>
      <c r="B14" s="121">
        <v>23</v>
      </c>
      <c r="C14" s="120">
        <v>26</v>
      </c>
      <c r="D14" s="121">
        <v>6</v>
      </c>
      <c r="E14" s="120">
        <v>3</v>
      </c>
      <c r="F14" s="121">
        <v>1</v>
      </c>
      <c r="G14" s="122">
        <v>12</v>
      </c>
      <c r="H14" s="151"/>
      <c r="I14" s="149">
        <v>85</v>
      </c>
      <c r="J14" s="149">
        <f>SUM(B14:G14)</f>
        <v>71</v>
      </c>
    </row>
    <row r="15" spans="1:10" ht="15" customHeight="1">
      <c r="A15" s="116" t="s">
        <v>236</v>
      </c>
      <c r="B15" s="121">
        <v>1</v>
      </c>
      <c r="C15" s="120">
        <v>2</v>
      </c>
      <c r="D15" s="121">
        <v>0</v>
      </c>
      <c r="E15" s="120">
        <v>0</v>
      </c>
      <c r="F15" s="121">
        <v>0</v>
      </c>
      <c r="G15" s="122">
        <v>2</v>
      </c>
      <c r="H15" s="152"/>
      <c r="I15" s="149">
        <v>3</v>
      </c>
      <c r="J15" s="149">
        <f t="shared" si="0"/>
        <v>5</v>
      </c>
    </row>
    <row r="16" spans="1:10" ht="15" customHeight="1">
      <c r="A16" s="116" t="s">
        <v>194</v>
      </c>
      <c r="B16" s="121">
        <v>13</v>
      </c>
      <c r="C16" s="120">
        <v>4</v>
      </c>
      <c r="D16" s="121">
        <v>4</v>
      </c>
      <c r="E16" s="120">
        <v>2</v>
      </c>
      <c r="F16" s="121">
        <v>0</v>
      </c>
      <c r="G16" s="122">
        <v>3</v>
      </c>
      <c r="H16" s="153"/>
      <c r="I16" s="149">
        <v>32</v>
      </c>
      <c r="J16" s="149">
        <f t="shared" si="0"/>
        <v>26</v>
      </c>
    </row>
    <row r="17" spans="1:10" ht="15" customHeight="1">
      <c r="A17" s="154" t="s">
        <v>195</v>
      </c>
      <c r="B17" s="155">
        <v>6</v>
      </c>
      <c r="C17" s="120">
        <v>3</v>
      </c>
      <c r="D17" s="121">
        <v>0</v>
      </c>
      <c r="E17" s="120">
        <v>0</v>
      </c>
      <c r="F17" s="121">
        <v>0</v>
      </c>
      <c r="G17" s="122">
        <v>2</v>
      </c>
      <c r="H17" s="153"/>
      <c r="I17" s="149">
        <v>22</v>
      </c>
      <c r="J17" s="149">
        <f t="shared" si="0"/>
        <v>11</v>
      </c>
    </row>
    <row r="18" spans="1:10" ht="15" customHeight="1" thickBot="1">
      <c r="A18" s="156" t="s">
        <v>142</v>
      </c>
      <c r="B18" s="131">
        <f aca="true" t="shared" si="1" ref="B18:G18">SUM(B5:B17)</f>
        <v>143</v>
      </c>
      <c r="C18" s="132">
        <f t="shared" si="1"/>
        <v>77</v>
      </c>
      <c r="D18" s="131">
        <f t="shared" si="1"/>
        <v>31</v>
      </c>
      <c r="E18" s="132">
        <f t="shared" si="1"/>
        <v>41</v>
      </c>
      <c r="F18" s="131">
        <f t="shared" si="1"/>
        <v>2</v>
      </c>
      <c r="G18" s="133">
        <f t="shared" si="1"/>
        <v>46</v>
      </c>
      <c r="H18" s="153"/>
      <c r="I18" s="131">
        <f>SUM(I5:I17)</f>
        <v>424</v>
      </c>
      <c r="J18" s="133">
        <f>SUM(J5:J17)</f>
        <v>340</v>
      </c>
    </row>
    <row r="19" ht="13.5" thickTop="1">
      <c r="H19" s="134"/>
    </row>
    <row r="20" ht="12.75">
      <c r="H20" s="134"/>
    </row>
    <row r="21" ht="12.75">
      <c r="H21" s="137"/>
    </row>
    <row r="22" ht="12.75">
      <c r="H22" s="138"/>
    </row>
    <row r="23" ht="12.75">
      <c r="H23" s="125"/>
    </row>
  </sheetData>
  <conditionalFormatting sqref="H21">
    <cfRule type="expression" priority="1" dxfId="1" stopIfTrue="1">
      <formula>ISERROR(H21)</formula>
    </cfRule>
  </conditionalFormatting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  <headerFooter alignWithMargins="0">
    <oddFooter>&amp;L&amp;8&amp;F&amp;C&amp;8Page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F36" sqref="AF36"/>
    </sheetView>
  </sheetViews>
  <sheetFormatPr defaultColWidth="9.140625" defaultRowHeight="12.75"/>
  <cols>
    <col min="1" max="1" width="3.7109375" style="0" customWidth="1"/>
    <col min="2" max="2" width="18.140625" style="0" customWidth="1"/>
    <col min="3" max="26" width="4.140625" style="0" customWidth="1"/>
    <col min="27" max="27" width="0.2890625" style="32" customWidth="1"/>
    <col min="28" max="31" width="5.28125" style="0" customWidth="1"/>
  </cols>
  <sheetData>
    <row r="1" spans="1:31" ht="12.75" customHeight="1">
      <c r="A1" s="25"/>
      <c r="B1" s="218" t="s">
        <v>58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 t="s">
        <v>244</v>
      </c>
      <c r="O1" s="28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B1" s="27"/>
      <c r="AC1" s="27"/>
      <c r="AD1" s="27"/>
      <c r="AE1" s="29" t="s">
        <v>79</v>
      </c>
    </row>
    <row r="2" spans="1:31" ht="12.75" customHeight="1">
      <c r="A2" s="25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9"/>
    </row>
    <row r="3" spans="1:31" ht="12.75" customHeight="1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8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B3" s="27"/>
      <c r="AC3" s="27"/>
      <c r="AD3" s="27"/>
      <c r="AE3" s="29"/>
    </row>
    <row r="4" spans="1:31" ht="12.75" customHeight="1">
      <c r="A4" s="25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B4" s="27"/>
      <c r="AC4" s="27"/>
      <c r="AD4" s="27"/>
      <c r="AE4" s="29"/>
    </row>
    <row r="5" spans="1:31" ht="12.75" customHeight="1">
      <c r="A5" s="25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B5" s="27"/>
      <c r="AC5" s="27"/>
      <c r="AD5" s="27"/>
      <c r="AE5" s="29"/>
    </row>
    <row r="6" spans="1:31" ht="12.7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8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B6" s="27"/>
      <c r="AC6" s="27"/>
      <c r="AD6" s="27"/>
      <c r="AE6" s="29"/>
    </row>
    <row r="7" spans="1:31" ht="12.7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8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B7" s="27"/>
      <c r="AC7" s="27"/>
      <c r="AD7" s="27"/>
      <c r="AE7" s="29"/>
    </row>
    <row r="8" spans="1:31" ht="12.7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B8" s="27"/>
      <c r="AC8" s="27"/>
      <c r="AD8" s="27"/>
      <c r="AE8" s="29"/>
    </row>
    <row r="9" spans="1:31" ht="12.75" customHeight="1">
      <c r="A9" s="25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B9" s="27"/>
      <c r="AC9" s="27"/>
      <c r="AD9" s="27"/>
      <c r="AE9" s="29"/>
    </row>
    <row r="10" spans="1:31" ht="12.75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B10" s="27"/>
      <c r="AC10" s="27"/>
      <c r="AD10" s="27"/>
      <c r="AE10" s="29"/>
    </row>
    <row r="11" spans="1:31" ht="12.7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B11" s="27"/>
      <c r="AC11" s="27"/>
      <c r="AD11" s="27"/>
      <c r="AE11" s="29"/>
    </row>
    <row r="12" spans="1:31" ht="12.75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B12" s="27"/>
      <c r="AC12" s="27"/>
      <c r="AD12" s="27"/>
      <c r="AE12" s="29"/>
    </row>
    <row r="13" spans="1:31" ht="12.7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B13" s="27"/>
      <c r="AC13" s="27"/>
      <c r="AD13" s="27"/>
      <c r="AE13" s="29"/>
    </row>
    <row r="14" spans="1:31" ht="12.75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B14" s="27"/>
      <c r="AC14" s="27"/>
      <c r="AD14" s="27"/>
      <c r="AE14" s="29"/>
    </row>
    <row r="15" spans="1:31" ht="12.75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B15" s="27"/>
      <c r="AC15" s="27"/>
      <c r="AD15" s="27"/>
      <c r="AE15" s="29"/>
    </row>
    <row r="16" spans="1:31" ht="12.75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2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B16" s="27"/>
      <c r="AC16" s="27"/>
      <c r="AD16" s="27"/>
      <c r="AE16" s="29"/>
    </row>
    <row r="17" spans="1:31" ht="10.5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19"/>
      <c r="L17" s="27"/>
      <c r="M17" s="27"/>
      <c r="N17" s="28"/>
      <c r="O17" s="28"/>
      <c r="P17" s="27"/>
      <c r="Q17" s="27"/>
      <c r="R17" s="27"/>
      <c r="S17" s="27"/>
      <c r="T17" s="27"/>
      <c r="U17" s="27"/>
      <c r="V17" s="27"/>
      <c r="W17" s="219"/>
      <c r="X17" s="27"/>
      <c r="Y17" s="27"/>
      <c r="Z17" s="27"/>
      <c r="AB17" s="27"/>
      <c r="AC17" s="27"/>
      <c r="AD17" s="27"/>
      <c r="AE17" s="29"/>
    </row>
    <row r="18" spans="1:31" ht="9.75" customHeight="1">
      <c r="A18" s="30"/>
      <c r="B18" s="220"/>
      <c r="C18" s="698">
        <v>2007</v>
      </c>
      <c r="D18" s="699"/>
      <c r="E18" s="36"/>
      <c r="F18" s="36"/>
      <c r="G18" s="36"/>
      <c r="H18" s="37"/>
      <c r="I18" s="37"/>
      <c r="J18" s="37"/>
      <c r="K18" s="38"/>
      <c r="L18" s="700">
        <v>2008</v>
      </c>
      <c r="M18" s="699"/>
      <c r="N18" s="39"/>
      <c r="O18" s="700"/>
      <c r="P18" s="699"/>
      <c r="Q18" s="40"/>
      <c r="R18" s="40"/>
      <c r="S18" s="40"/>
      <c r="T18" s="40"/>
      <c r="U18" s="40"/>
      <c r="V18" s="40"/>
      <c r="W18" s="41"/>
      <c r="X18" s="700">
        <v>2009</v>
      </c>
      <c r="Y18" s="699"/>
      <c r="Z18" s="42"/>
      <c r="AA18" s="43"/>
      <c r="AB18" s="44" t="s">
        <v>96</v>
      </c>
      <c r="AC18" s="44" t="s">
        <v>103</v>
      </c>
      <c r="AD18" s="44" t="s">
        <v>109</v>
      </c>
      <c r="AE18" s="45" t="s">
        <v>224</v>
      </c>
    </row>
    <row r="19" spans="1:31" ht="12" customHeight="1">
      <c r="A19" s="47"/>
      <c r="B19" s="221"/>
      <c r="C19" s="52" t="s">
        <v>83</v>
      </c>
      <c r="D19" s="53" t="s">
        <v>68</v>
      </c>
      <c r="E19" s="53" t="s">
        <v>84</v>
      </c>
      <c r="F19" s="53" t="s">
        <v>69</v>
      </c>
      <c r="G19" s="53" t="s">
        <v>70</v>
      </c>
      <c r="H19" s="53" t="s">
        <v>77</v>
      </c>
      <c r="I19" s="53" t="s">
        <v>71</v>
      </c>
      <c r="J19" s="53" t="s">
        <v>72</v>
      </c>
      <c r="K19" s="53" t="s">
        <v>73</v>
      </c>
      <c r="L19" s="53" t="s">
        <v>74</v>
      </c>
      <c r="M19" s="53" t="s">
        <v>75</v>
      </c>
      <c r="N19" s="54" t="s">
        <v>76</v>
      </c>
      <c r="O19" s="53" t="s">
        <v>83</v>
      </c>
      <c r="P19" s="53" t="s">
        <v>68</v>
      </c>
      <c r="Q19" s="53" t="s">
        <v>84</v>
      </c>
      <c r="R19" s="53" t="s">
        <v>69</v>
      </c>
      <c r="S19" s="53" t="s">
        <v>70</v>
      </c>
      <c r="T19" s="53" t="s">
        <v>77</v>
      </c>
      <c r="U19" s="53" t="s">
        <v>71</v>
      </c>
      <c r="V19" s="53" t="s">
        <v>72</v>
      </c>
      <c r="W19" s="53" t="s">
        <v>73</v>
      </c>
      <c r="X19" s="53" t="s">
        <v>74</v>
      </c>
      <c r="Y19" s="53" t="s">
        <v>75</v>
      </c>
      <c r="Z19" s="54" t="s">
        <v>76</v>
      </c>
      <c r="AB19" s="222" t="s">
        <v>78</v>
      </c>
      <c r="AC19" s="56" t="s">
        <v>78</v>
      </c>
      <c r="AD19" s="56" t="s">
        <v>78</v>
      </c>
      <c r="AE19" s="56" t="s">
        <v>104</v>
      </c>
    </row>
    <row r="20" spans="1:31" s="73" customFormat="1" ht="20.25" customHeight="1">
      <c r="A20" s="223"/>
      <c r="B20" s="224" t="s">
        <v>196</v>
      </c>
      <c r="C20" s="76">
        <v>25</v>
      </c>
      <c r="D20" s="76">
        <v>28</v>
      </c>
      <c r="E20" s="76">
        <v>33</v>
      </c>
      <c r="F20" s="76">
        <v>53</v>
      </c>
      <c r="G20" s="76">
        <v>31</v>
      </c>
      <c r="H20" s="76">
        <v>32</v>
      </c>
      <c r="I20" s="76">
        <v>47</v>
      </c>
      <c r="J20" s="76">
        <v>33</v>
      </c>
      <c r="K20" s="80">
        <v>17</v>
      </c>
      <c r="L20" s="76">
        <v>43</v>
      </c>
      <c r="M20" s="76">
        <v>41</v>
      </c>
      <c r="N20" s="77">
        <v>41</v>
      </c>
      <c r="O20" s="76">
        <v>24</v>
      </c>
      <c r="P20" s="76">
        <v>35</v>
      </c>
      <c r="Q20" s="76">
        <v>34</v>
      </c>
      <c r="R20" s="76">
        <v>61</v>
      </c>
      <c r="S20" s="76">
        <v>36</v>
      </c>
      <c r="T20" s="76">
        <v>35</v>
      </c>
      <c r="U20" s="76">
        <v>52</v>
      </c>
      <c r="V20" s="76">
        <v>42</v>
      </c>
      <c r="W20" s="80">
        <v>21</v>
      </c>
      <c r="X20" s="76"/>
      <c r="Y20" s="76"/>
      <c r="Z20" s="77"/>
      <c r="AA20" s="225"/>
      <c r="AB20" s="82">
        <v>314</v>
      </c>
      <c r="AC20" s="82">
        <v>318</v>
      </c>
      <c r="AD20" s="83">
        <v>424</v>
      </c>
      <c r="AE20" s="226">
        <f aca="true" t="shared" si="0" ref="AE20:AE30">SUM(O20:Z20)</f>
        <v>340</v>
      </c>
    </row>
    <row r="21" spans="1:31" ht="15" customHeight="1">
      <c r="A21" s="669" t="s">
        <v>90</v>
      </c>
      <c r="B21" s="67" t="s">
        <v>241</v>
      </c>
      <c r="C21" s="69">
        <v>14</v>
      </c>
      <c r="D21" s="69">
        <v>16</v>
      </c>
      <c r="E21" s="69">
        <v>13</v>
      </c>
      <c r="F21" s="69">
        <v>13</v>
      </c>
      <c r="G21" s="69">
        <v>19</v>
      </c>
      <c r="H21" s="69">
        <v>21</v>
      </c>
      <c r="I21" s="69">
        <v>8</v>
      </c>
      <c r="J21" s="69">
        <v>14</v>
      </c>
      <c r="K21" s="69">
        <v>12</v>
      </c>
      <c r="L21" s="69">
        <v>18</v>
      </c>
      <c r="M21" s="69">
        <v>16</v>
      </c>
      <c r="N21" s="70">
        <v>12</v>
      </c>
      <c r="O21" s="69">
        <v>19</v>
      </c>
      <c r="P21" s="69">
        <v>16</v>
      </c>
      <c r="Q21" s="69">
        <v>15</v>
      </c>
      <c r="R21" s="69">
        <v>9</v>
      </c>
      <c r="S21" s="69">
        <v>11</v>
      </c>
      <c r="T21" s="69">
        <v>16</v>
      </c>
      <c r="U21" s="69">
        <v>21</v>
      </c>
      <c r="V21" s="69">
        <v>25</v>
      </c>
      <c r="W21" s="69">
        <v>19</v>
      </c>
      <c r="X21" s="69"/>
      <c r="Y21" s="69"/>
      <c r="Z21" s="70"/>
      <c r="AA21" s="225"/>
      <c r="AB21" s="89">
        <v>73</v>
      </c>
      <c r="AC21" s="227">
        <v>119</v>
      </c>
      <c r="AD21" s="74">
        <v>176</v>
      </c>
      <c r="AE21" s="72">
        <f t="shared" si="0"/>
        <v>151</v>
      </c>
    </row>
    <row r="22" spans="1:31" ht="15" customHeight="1">
      <c r="A22" s="702"/>
      <c r="B22" s="67" t="s">
        <v>80</v>
      </c>
      <c r="C22" s="69">
        <v>1</v>
      </c>
      <c r="D22" s="69">
        <v>2</v>
      </c>
      <c r="E22" s="69">
        <v>3</v>
      </c>
      <c r="F22" s="69">
        <v>3</v>
      </c>
      <c r="G22" s="69">
        <v>5</v>
      </c>
      <c r="H22" s="69">
        <v>3</v>
      </c>
      <c r="I22" s="69">
        <v>4</v>
      </c>
      <c r="J22" s="69">
        <v>5</v>
      </c>
      <c r="K22" s="69">
        <v>3</v>
      </c>
      <c r="L22" s="69">
        <v>3</v>
      </c>
      <c r="M22" s="69">
        <v>2</v>
      </c>
      <c r="N22" s="70">
        <v>3</v>
      </c>
      <c r="O22" s="69">
        <v>4</v>
      </c>
      <c r="P22" s="69">
        <v>1</v>
      </c>
      <c r="Q22" s="69">
        <v>5</v>
      </c>
      <c r="R22" s="69">
        <v>4</v>
      </c>
      <c r="S22" s="69">
        <v>4</v>
      </c>
      <c r="T22" s="69">
        <v>3</v>
      </c>
      <c r="U22" s="69">
        <v>5</v>
      </c>
      <c r="V22" s="69">
        <v>9</v>
      </c>
      <c r="W22" s="69">
        <v>5</v>
      </c>
      <c r="X22" s="69"/>
      <c r="Y22" s="69"/>
      <c r="Z22" s="70"/>
      <c r="AA22" s="225"/>
      <c r="AB22" s="74">
        <v>11</v>
      </c>
      <c r="AC22" s="228">
        <v>26</v>
      </c>
      <c r="AD22" s="74">
        <v>37</v>
      </c>
      <c r="AE22" s="72">
        <f t="shared" si="0"/>
        <v>40</v>
      </c>
    </row>
    <row r="23" spans="1:31" ht="15" customHeight="1">
      <c r="A23" s="702"/>
      <c r="B23" s="67" t="s">
        <v>81</v>
      </c>
      <c r="C23" s="69">
        <v>4</v>
      </c>
      <c r="D23" s="69">
        <v>3</v>
      </c>
      <c r="E23" s="69">
        <v>2</v>
      </c>
      <c r="F23" s="69">
        <v>1</v>
      </c>
      <c r="G23" s="69">
        <v>2</v>
      </c>
      <c r="H23" s="69">
        <v>3</v>
      </c>
      <c r="I23" s="69">
        <v>1</v>
      </c>
      <c r="J23" s="69">
        <v>4</v>
      </c>
      <c r="K23" s="69">
        <v>3</v>
      </c>
      <c r="L23" s="69">
        <v>3</v>
      </c>
      <c r="M23" s="69">
        <v>2</v>
      </c>
      <c r="N23" s="70">
        <v>2</v>
      </c>
      <c r="O23" s="69">
        <v>1</v>
      </c>
      <c r="P23" s="69">
        <v>3</v>
      </c>
      <c r="Q23" s="69">
        <v>1</v>
      </c>
      <c r="R23" s="69">
        <v>1</v>
      </c>
      <c r="S23" s="69">
        <v>3</v>
      </c>
      <c r="T23" s="69">
        <v>2</v>
      </c>
      <c r="U23" s="69">
        <v>2</v>
      </c>
      <c r="V23" s="69">
        <v>1</v>
      </c>
      <c r="W23" s="69">
        <v>2</v>
      </c>
      <c r="X23" s="69"/>
      <c r="Y23" s="69"/>
      <c r="Z23" s="70"/>
      <c r="AA23" s="225"/>
      <c r="AB23" s="74">
        <v>19</v>
      </c>
      <c r="AC23" s="228">
        <v>19</v>
      </c>
      <c r="AD23" s="74">
        <v>30</v>
      </c>
      <c r="AE23" s="72">
        <f t="shared" si="0"/>
        <v>16</v>
      </c>
    </row>
    <row r="24" spans="1:31" ht="15" customHeight="1">
      <c r="A24" s="702"/>
      <c r="B24" s="67" t="s">
        <v>105</v>
      </c>
      <c r="C24" s="69">
        <v>2</v>
      </c>
      <c r="D24" s="69">
        <v>1</v>
      </c>
      <c r="E24" s="69">
        <v>1</v>
      </c>
      <c r="F24" s="69">
        <v>0</v>
      </c>
      <c r="G24" s="69">
        <v>0</v>
      </c>
      <c r="H24" s="69">
        <v>0</v>
      </c>
      <c r="I24" s="69">
        <v>1</v>
      </c>
      <c r="J24" s="69">
        <v>0</v>
      </c>
      <c r="K24" s="69">
        <v>1</v>
      </c>
      <c r="L24" s="69">
        <v>0</v>
      </c>
      <c r="M24" s="69">
        <v>0</v>
      </c>
      <c r="N24" s="70">
        <v>1</v>
      </c>
      <c r="O24" s="69">
        <v>0</v>
      </c>
      <c r="P24" s="69">
        <v>0</v>
      </c>
      <c r="Q24" s="69">
        <v>0</v>
      </c>
      <c r="R24" s="69">
        <v>0</v>
      </c>
      <c r="S24" s="69">
        <v>1</v>
      </c>
      <c r="T24" s="69">
        <v>0</v>
      </c>
      <c r="U24" s="69">
        <v>3</v>
      </c>
      <c r="V24" s="69">
        <v>0</v>
      </c>
      <c r="W24" s="69">
        <v>3</v>
      </c>
      <c r="X24" s="69"/>
      <c r="Y24" s="69"/>
      <c r="Z24" s="70"/>
      <c r="AA24" s="225"/>
      <c r="AB24" s="84">
        <v>5</v>
      </c>
      <c r="AC24" s="227">
        <v>5</v>
      </c>
      <c r="AD24" s="74">
        <v>7</v>
      </c>
      <c r="AE24" s="72">
        <f t="shared" si="0"/>
        <v>7</v>
      </c>
    </row>
    <row r="25" spans="1:31" ht="15" customHeight="1">
      <c r="A25" s="702"/>
      <c r="B25" s="67" t="s">
        <v>82</v>
      </c>
      <c r="C25" s="69">
        <v>2</v>
      </c>
      <c r="D25" s="69">
        <v>6</v>
      </c>
      <c r="E25" s="69">
        <v>3</v>
      </c>
      <c r="F25" s="69">
        <v>2</v>
      </c>
      <c r="G25" s="69">
        <v>2</v>
      </c>
      <c r="H25" s="69">
        <v>3</v>
      </c>
      <c r="I25" s="69">
        <v>1</v>
      </c>
      <c r="J25" s="69">
        <v>1</v>
      </c>
      <c r="K25" s="69">
        <v>1</v>
      </c>
      <c r="L25" s="69">
        <v>4</v>
      </c>
      <c r="M25" s="69">
        <v>3</v>
      </c>
      <c r="N25" s="70">
        <v>0</v>
      </c>
      <c r="O25" s="69">
        <v>4</v>
      </c>
      <c r="P25" s="69">
        <v>1</v>
      </c>
      <c r="Q25" s="69">
        <v>2</v>
      </c>
      <c r="R25" s="69">
        <v>0</v>
      </c>
      <c r="S25" s="69">
        <v>2</v>
      </c>
      <c r="T25" s="69">
        <v>2</v>
      </c>
      <c r="U25" s="69">
        <v>1</v>
      </c>
      <c r="V25" s="69">
        <v>2</v>
      </c>
      <c r="W25" s="69">
        <v>4</v>
      </c>
      <c r="X25" s="69"/>
      <c r="Y25" s="69"/>
      <c r="Z25" s="70"/>
      <c r="AA25" s="225"/>
      <c r="AB25" s="84">
        <v>8</v>
      </c>
      <c r="AC25" s="227">
        <v>32</v>
      </c>
      <c r="AD25" s="74">
        <v>28</v>
      </c>
      <c r="AE25" s="72">
        <f t="shared" si="0"/>
        <v>18</v>
      </c>
    </row>
    <row r="26" spans="1:31" ht="15" customHeight="1">
      <c r="A26" s="702"/>
      <c r="B26" s="67" t="s">
        <v>85</v>
      </c>
      <c r="C26" s="69">
        <v>1</v>
      </c>
      <c r="D26" s="69">
        <v>0</v>
      </c>
      <c r="E26" s="69">
        <v>2</v>
      </c>
      <c r="F26" s="69">
        <v>0</v>
      </c>
      <c r="G26" s="69">
        <v>1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70">
        <v>0</v>
      </c>
      <c r="O26" s="69">
        <v>0</v>
      </c>
      <c r="P26" s="69">
        <v>3</v>
      </c>
      <c r="Q26" s="69">
        <v>0</v>
      </c>
      <c r="R26" s="69">
        <v>0</v>
      </c>
      <c r="S26" s="69">
        <v>1</v>
      </c>
      <c r="T26" s="69">
        <v>1</v>
      </c>
      <c r="U26" s="69">
        <v>0</v>
      </c>
      <c r="V26" s="69">
        <v>2</v>
      </c>
      <c r="W26" s="69">
        <v>0</v>
      </c>
      <c r="X26" s="69"/>
      <c r="Y26" s="69"/>
      <c r="Z26" s="70"/>
      <c r="AA26" s="229"/>
      <c r="AB26" s="84">
        <v>4</v>
      </c>
      <c r="AC26" s="227">
        <v>6</v>
      </c>
      <c r="AD26" s="74">
        <v>4</v>
      </c>
      <c r="AE26" s="72">
        <f t="shared" si="0"/>
        <v>7</v>
      </c>
    </row>
    <row r="27" spans="1:31" ht="15" customHeight="1">
      <c r="A27" s="702"/>
      <c r="B27" s="67" t="s">
        <v>91</v>
      </c>
      <c r="C27" s="69">
        <v>1</v>
      </c>
      <c r="D27" s="69">
        <v>2</v>
      </c>
      <c r="E27" s="69">
        <v>2</v>
      </c>
      <c r="F27" s="69">
        <v>2</v>
      </c>
      <c r="G27" s="69">
        <v>3</v>
      </c>
      <c r="H27" s="69">
        <v>4</v>
      </c>
      <c r="I27" s="69">
        <v>0</v>
      </c>
      <c r="J27" s="69">
        <v>2</v>
      </c>
      <c r="K27" s="69">
        <v>3</v>
      </c>
      <c r="L27" s="69">
        <v>6</v>
      </c>
      <c r="M27" s="69">
        <v>4</v>
      </c>
      <c r="N27" s="70">
        <v>3</v>
      </c>
      <c r="O27" s="69">
        <v>4</v>
      </c>
      <c r="P27" s="69">
        <v>2</v>
      </c>
      <c r="Q27" s="69">
        <v>2</v>
      </c>
      <c r="R27" s="69">
        <v>2</v>
      </c>
      <c r="S27" s="69">
        <v>0</v>
      </c>
      <c r="T27" s="69">
        <v>0</v>
      </c>
      <c r="U27" s="69">
        <v>2</v>
      </c>
      <c r="V27" s="69">
        <v>1</v>
      </c>
      <c r="W27" s="69">
        <v>3</v>
      </c>
      <c r="X27" s="69"/>
      <c r="Y27" s="69"/>
      <c r="Z27" s="70"/>
      <c r="AA27" s="229"/>
      <c r="AB27" s="84">
        <v>22</v>
      </c>
      <c r="AC27" s="227">
        <v>22</v>
      </c>
      <c r="AD27" s="74">
        <v>32</v>
      </c>
      <c r="AE27" s="72">
        <f t="shared" si="0"/>
        <v>16</v>
      </c>
    </row>
    <row r="28" spans="1:31" ht="15" customHeight="1">
      <c r="A28" s="702"/>
      <c r="B28" s="67" t="s">
        <v>114</v>
      </c>
      <c r="C28" s="69">
        <v>3</v>
      </c>
      <c r="D28" s="69">
        <v>5</v>
      </c>
      <c r="E28" s="69">
        <v>0</v>
      </c>
      <c r="F28" s="69">
        <v>3</v>
      </c>
      <c r="G28" s="69">
        <v>3</v>
      </c>
      <c r="H28" s="69">
        <v>4</v>
      </c>
      <c r="I28" s="69">
        <v>3</v>
      </c>
      <c r="J28" s="69">
        <v>1</v>
      </c>
      <c r="K28" s="69">
        <v>0</v>
      </c>
      <c r="L28" s="69">
        <v>0</v>
      </c>
      <c r="M28" s="69">
        <v>0</v>
      </c>
      <c r="N28" s="70">
        <v>2</v>
      </c>
      <c r="O28" s="69">
        <v>2</v>
      </c>
      <c r="P28" s="69">
        <v>1</v>
      </c>
      <c r="Q28" s="69">
        <v>0</v>
      </c>
      <c r="R28" s="69">
        <v>1</v>
      </c>
      <c r="S28" s="69">
        <v>0</v>
      </c>
      <c r="T28" s="69">
        <v>1</v>
      </c>
      <c r="U28" s="69">
        <v>5</v>
      </c>
      <c r="V28" s="69">
        <v>1</v>
      </c>
      <c r="W28" s="69">
        <v>0</v>
      </c>
      <c r="X28" s="69"/>
      <c r="Y28" s="69"/>
      <c r="Z28" s="70"/>
      <c r="AA28" s="230"/>
      <c r="AB28" s="84"/>
      <c r="AC28" s="227">
        <v>0</v>
      </c>
      <c r="AD28" s="74">
        <v>24</v>
      </c>
      <c r="AE28" s="72">
        <f t="shared" si="0"/>
        <v>11</v>
      </c>
    </row>
    <row r="29" spans="1:31" ht="15" customHeight="1">
      <c r="A29" s="702"/>
      <c r="B29" s="67" t="s">
        <v>92</v>
      </c>
      <c r="C29" s="69">
        <v>0</v>
      </c>
      <c r="D29" s="69">
        <v>0</v>
      </c>
      <c r="E29" s="69">
        <v>0</v>
      </c>
      <c r="F29" s="69">
        <v>0</v>
      </c>
      <c r="G29" s="69">
        <v>1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70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/>
      <c r="Y29" s="69"/>
      <c r="Z29" s="70"/>
      <c r="AA29" s="230"/>
      <c r="AB29" s="84">
        <v>1</v>
      </c>
      <c r="AC29" s="227">
        <v>0</v>
      </c>
      <c r="AD29" s="74">
        <v>1</v>
      </c>
      <c r="AE29" s="72">
        <f t="shared" si="0"/>
        <v>0</v>
      </c>
    </row>
    <row r="30" spans="1:31" ht="15" customHeight="1">
      <c r="A30" s="702"/>
      <c r="B30" s="67" t="s">
        <v>113</v>
      </c>
      <c r="C30" s="69">
        <v>2</v>
      </c>
      <c r="D30" s="69">
        <v>2</v>
      </c>
      <c r="E30" s="69">
        <v>0</v>
      </c>
      <c r="F30" s="69">
        <v>2</v>
      </c>
      <c r="G30" s="69">
        <v>2</v>
      </c>
      <c r="H30" s="69">
        <v>0</v>
      </c>
      <c r="I30" s="69">
        <v>1</v>
      </c>
      <c r="J30" s="69">
        <v>2</v>
      </c>
      <c r="K30" s="69">
        <v>1</v>
      </c>
      <c r="L30" s="69">
        <v>1</v>
      </c>
      <c r="M30" s="69">
        <v>5</v>
      </c>
      <c r="N30" s="70">
        <v>1</v>
      </c>
      <c r="O30" s="69">
        <v>4</v>
      </c>
      <c r="P30" s="69">
        <v>5</v>
      </c>
      <c r="Q30" s="69">
        <v>3</v>
      </c>
      <c r="R30" s="69">
        <v>1</v>
      </c>
      <c r="S30" s="69">
        <v>0</v>
      </c>
      <c r="T30" s="69">
        <v>6</v>
      </c>
      <c r="U30" s="69">
        <v>3</v>
      </c>
      <c r="V30" s="69">
        <v>3</v>
      </c>
      <c r="W30" s="69">
        <v>2</v>
      </c>
      <c r="X30" s="69"/>
      <c r="Y30" s="69"/>
      <c r="Z30" s="70"/>
      <c r="AA30" s="230"/>
      <c r="AB30" s="84"/>
      <c r="AC30" s="227">
        <v>0</v>
      </c>
      <c r="AD30" s="74">
        <v>19</v>
      </c>
      <c r="AE30" s="72">
        <f t="shared" si="0"/>
        <v>27</v>
      </c>
    </row>
    <row r="31" spans="1:31" ht="19.5" customHeight="1">
      <c r="A31" s="703"/>
      <c r="B31" s="231" t="s">
        <v>93</v>
      </c>
      <c r="C31" s="75">
        <v>130</v>
      </c>
      <c r="D31" s="76">
        <v>119</v>
      </c>
      <c r="E31" s="76">
        <v>129</v>
      </c>
      <c r="F31" s="76">
        <v>138</v>
      </c>
      <c r="G31" s="76">
        <v>131</v>
      </c>
      <c r="H31" s="76">
        <v>142</v>
      </c>
      <c r="I31" s="76">
        <v>150</v>
      </c>
      <c r="J31" s="76">
        <v>149</v>
      </c>
      <c r="K31" s="76">
        <v>147</v>
      </c>
      <c r="L31" s="76">
        <v>146</v>
      </c>
      <c r="M31" s="76">
        <v>146</v>
      </c>
      <c r="N31" s="77">
        <v>172</v>
      </c>
      <c r="O31" s="75">
        <v>171</v>
      </c>
      <c r="P31" s="76">
        <v>174</v>
      </c>
      <c r="Q31" s="76">
        <v>176</v>
      </c>
      <c r="R31" s="76">
        <v>189</v>
      </c>
      <c r="S31" s="76">
        <v>213</v>
      </c>
      <c r="T31" s="76">
        <v>117</v>
      </c>
      <c r="U31" s="76">
        <v>191</v>
      </c>
      <c r="V31" s="76">
        <v>206</v>
      </c>
      <c r="W31" s="76">
        <v>193</v>
      </c>
      <c r="X31" s="76"/>
      <c r="Y31" s="76"/>
      <c r="Z31" s="77"/>
      <c r="AA31" s="230"/>
      <c r="AB31" s="232">
        <v>59</v>
      </c>
      <c r="AC31" s="233">
        <v>59</v>
      </c>
      <c r="AD31" s="66">
        <v>172</v>
      </c>
      <c r="AE31" s="639">
        <v>193</v>
      </c>
    </row>
    <row r="32" spans="1:31" ht="15" customHeight="1">
      <c r="A32" s="669" t="s">
        <v>94</v>
      </c>
      <c r="B32" s="86" t="s">
        <v>242</v>
      </c>
      <c r="C32" s="87">
        <v>0</v>
      </c>
      <c r="D32" s="87">
        <v>2</v>
      </c>
      <c r="E32" s="87">
        <v>0</v>
      </c>
      <c r="F32" s="87">
        <v>1</v>
      </c>
      <c r="G32" s="87">
        <v>1</v>
      </c>
      <c r="H32" s="87">
        <v>2</v>
      </c>
      <c r="I32" s="87">
        <v>1</v>
      </c>
      <c r="J32" s="87">
        <v>1</v>
      </c>
      <c r="K32" s="87">
        <v>0</v>
      </c>
      <c r="L32" s="87">
        <v>1</v>
      </c>
      <c r="M32" s="87">
        <v>0</v>
      </c>
      <c r="N32" s="88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7"/>
      <c r="Y32" s="87"/>
      <c r="Z32" s="88"/>
      <c r="AA32" s="230"/>
      <c r="AB32" s="84">
        <v>8</v>
      </c>
      <c r="AC32" s="227">
        <v>7</v>
      </c>
      <c r="AD32" s="74">
        <v>9</v>
      </c>
      <c r="AE32" s="72">
        <f aca="true" t="shared" si="1" ref="AE32:AE40">SUM(O32:Z32)</f>
        <v>0</v>
      </c>
    </row>
    <row r="33" spans="1:31" ht="15" customHeight="1">
      <c r="A33" s="702"/>
      <c r="B33" s="67" t="s">
        <v>81</v>
      </c>
      <c r="C33" s="69">
        <v>0</v>
      </c>
      <c r="D33" s="69">
        <v>2</v>
      </c>
      <c r="E33" s="69">
        <v>0</v>
      </c>
      <c r="F33" s="69">
        <v>1</v>
      </c>
      <c r="G33" s="69">
        <v>0</v>
      </c>
      <c r="H33" s="69">
        <v>0</v>
      </c>
      <c r="I33" s="69">
        <v>0</v>
      </c>
      <c r="J33" s="69">
        <v>1</v>
      </c>
      <c r="K33" s="69">
        <v>0</v>
      </c>
      <c r="L33" s="69">
        <v>1</v>
      </c>
      <c r="M33" s="69">
        <v>0</v>
      </c>
      <c r="N33" s="70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/>
      <c r="Y33" s="69"/>
      <c r="Z33" s="70"/>
      <c r="AA33" s="230"/>
      <c r="AB33" s="84">
        <v>2</v>
      </c>
      <c r="AC33" s="227">
        <v>2</v>
      </c>
      <c r="AD33" s="74">
        <v>5</v>
      </c>
      <c r="AE33" s="72">
        <f t="shared" si="1"/>
        <v>0</v>
      </c>
    </row>
    <row r="34" spans="1:31" ht="15" customHeight="1">
      <c r="A34" s="702"/>
      <c r="B34" s="67" t="s">
        <v>105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70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9"/>
      <c r="Y34" s="69"/>
      <c r="Z34" s="70"/>
      <c r="AA34" s="230"/>
      <c r="AB34" s="84">
        <v>3</v>
      </c>
      <c r="AC34" s="227">
        <v>1</v>
      </c>
      <c r="AD34" s="74">
        <v>0</v>
      </c>
      <c r="AE34" s="72">
        <f t="shared" si="1"/>
        <v>0</v>
      </c>
    </row>
    <row r="35" spans="1:31" ht="15" customHeight="1">
      <c r="A35" s="702"/>
      <c r="B35" s="67" t="s">
        <v>82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70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/>
      <c r="Y35" s="69"/>
      <c r="Z35" s="70"/>
      <c r="AA35" s="230"/>
      <c r="AB35" s="84">
        <v>0</v>
      </c>
      <c r="AC35" s="227">
        <v>0</v>
      </c>
      <c r="AD35" s="74">
        <v>0</v>
      </c>
      <c r="AE35" s="72">
        <f t="shared" si="1"/>
        <v>0</v>
      </c>
    </row>
    <row r="36" spans="1:31" ht="15" customHeight="1">
      <c r="A36" s="702"/>
      <c r="B36" s="67" t="s">
        <v>106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70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0</v>
      </c>
      <c r="X36" s="69"/>
      <c r="Y36" s="69"/>
      <c r="Z36" s="70"/>
      <c r="AA36" s="230"/>
      <c r="AB36" s="232">
        <v>0</v>
      </c>
      <c r="AC36" s="227">
        <v>1</v>
      </c>
      <c r="AD36" s="74">
        <v>0</v>
      </c>
      <c r="AE36" s="72">
        <f t="shared" si="1"/>
        <v>0</v>
      </c>
    </row>
    <row r="37" spans="1:31" ht="15" customHeight="1">
      <c r="A37" s="702"/>
      <c r="B37" s="67" t="s">
        <v>113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1</v>
      </c>
      <c r="J37" s="69">
        <v>0</v>
      </c>
      <c r="K37" s="69">
        <v>0</v>
      </c>
      <c r="L37" s="69">
        <v>0</v>
      </c>
      <c r="M37" s="69">
        <v>0</v>
      </c>
      <c r="N37" s="70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v>1</v>
      </c>
      <c r="U37" s="69">
        <v>0</v>
      </c>
      <c r="V37" s="69">
        <v>0</v>
      </c>
      <c r="W37" s="69">
        <v>0</v>
      </c>
      <c r="X37" s="69"/>
      <c r="Y37" s="69"/>
      <c r="Z37" s="70"/>
      <c r="AA37" s="230"/>
      <c r="AB37" s="710" t="s">
        <v>111</v>
      </c>
      <c r="AC37" s="711"/>
      <c r="AD37" s="74">
        <v>1</v>
      </c>
      <c r="AE37" s="72">
        <f t="shared" si="1"/>
        <v>1</v>
      </c>
    </row>
    <row r="38" spans="1:31" ht="15" customHeight="1">
      <c r="A38" s="702"/>
      <c r="B38" s="67" t="s">
        <v>91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70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/>
      <c r="Y38" s="69"/>
      <c r="Z38" s="70"/>
      <c r="AA38" s="230"/>
      <c r="AB38" s="712"/>
      <c r="AC38" s="713"/>
      <c r="AD38" s="74">
        <v>1</v>
      </c>
      <c r="AE38" s="72">
        <f t="shared" si="1"/>
        <v>0</v>
      </c>
    </row>
    <row r="39" spans="1:31" ht="15" customHeight="1">
      <c r="A39" s="702"/>
      <c r="B39" s="67" t="s">
        <v>114</v>
      </c>
      <c r="C39" s="69">
        <v>0</v>
      </c>
      <c r="D39" s="69">
        <v>0</v>
      </c>
      <c r="E39" s="69">
        <v>0</v>
      </c>
      <c r="F39" s="69">
        <v>0</v>
      </c>
      <c r="G39" s="69">
        <v>1</v>
      </c>
      <c r="H39" s="69">
        <v>1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70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/>
      <c r="Y39" s="69"/>
      <c r="Z39" s="70"/>
      <c r="AA39" s="230"/>
      <c r="AB39" s="712"/>
      <c r="AC39" s="713"/>
      <c r="AD39" s="74">
        <v>2</v>
      </c>
      <c r="AE39" s="72">
        <f t="shared" si="1"/>
        <v>0</v>
      </c>
    </row>
    <row r="40" spans="1:31" ht="15" customHeight="1">
      <c r="A40" s="702"/>
      <c r="B40" s="67" t="s">
        <v>115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70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v>0</v>
      </c>
      <c r="V40" s="69">
        <v>0</v>
      </c>
      <c r="W40" s="69">
        <v>0</v>
      </c>
      <c r="X40" s="69"/>
      <c r="Y40" s="69"/>
      <c r="Z40" s="70"/>
      <c r="AA40" s="230"/>
      <c r="AB40" s="714"/>
      <c r="AC40" s="715"/>
      <c r="AD40" s="74">
        <v>0</v>
      </c>
      <c r="AE40" s="72">
        <f t="shared" si="1"/>
        <v>0</v>
      </c>
    </row>
    <row r="41" spans="1:31" ht="15" customHeight="1">
      <c r="A41" s="703"/>
      <c r="B41" s="231" t="s">
        <v>95</v>
      </c>
      <c r="C41" s="76">
        <v>6</v>
      </c>
      <c r="D41" s="76">
        <v>5</v>
      </c>
      <c r="E41" s="76">
        <v>5</v>
      </c>
      <c r="F41" s="76">
        <v>4</v>
      </c>
      <c r="G41" s="76">
        <v>6</v>
      </c>
      <c r="H41" s="76">
        <v>6</v>
      </c>
      <c r="I41" s="76">
        <v>4</v>
      </c>
      <c r="J41" s="76">
        <v>5</v>
      </c>
      <c r="K41" s="76">
        <v>5</v>
      </c>
      <c r="L41" s="76">
        <v>4</v>
      </c>
      <c r="M41" s="76">
        <v>4</v>
      </c>
      <c r="N41" s="77">
        <v>4</v>
      </c>
      <c r="O41" s="76">
        <v>5</v>
      </c>
      <c r="P41" s="76">
        <v>5</v>
      </c>
      <c r="Q41" s="76">
        <v>5</v>
      </c>
      <c r="R41" s="76">
        <v>6</v>
      </c>
      <c r="S41" s="76">
        <v>6</v>
      </c>
      <c r="T41" s="76">
        <v>5</v>
      </c>
      <c r="U41" s="76">
        <v>5</v>
      </c>
      <c r="V41" s="76">
        <v>6</v>
      </c>
      <c r="W41" s="76">
        <v>7</v>
      </c>
      <c r="X41" s="76"/>
      <c r="Y41" s="76"/>
      <c r="Z41" s="77"/>
      <c r="AA41" s="230"/>
      <c r="AB41" s="232">
        <v>7</v>
      </c>
      <c r="AC41" s="234">
        <v>7</v>
      </c>
      <c r="AD41" s="66">
        <v>4</v>
      </c>
      <c r="AE41" s="639">
        <v>7</v>
      </c>
    </row>
    <row r="42" spans="1:31" ht="15" customHeight="1">
      <c r="A42" s="235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0"/>
      <c r="AB42" s="227"/>
      <c r="AC42" s="227"/>
      <c r="AD42" s="238"/>
      <c r="AE42" s="238"/>
    </row>
    <row r="43" spans="1:31" s="245" customFormat="1" ht="14.25" customHeight="1">
      <c r="A43" s="239"/>
      <c r="B43" s="240"/>
      <c r="C43" s="241"/>
      <c r="D43" s="241"/>
      <c r="E43" s="241"/>
      <c r="F43" s="241"/>
      <c r="G43" s="241"/>
      <c r="H43" s="241"/>
      <c r="I43" s="242"/>
      <c r="J43" s="242"/>
      <c r="K43" s="243"/>
      <c r="L43" s="243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244"/>
      <c r="AC43" s="244"/>
      <c r="AD43" s="244"/>
      <c r="AE43" s="244"/>
    </row>
    <row r="44" spans="1:31" s="245" customFormat="1" ht="14.25" customHeight="1">
      <c r="A44" s="239"/>
      <c r="B44" s="246" t="s">
        <v>58</v>
      </c>
      <c r="C44" s="241"/>
      <c r="D44" s="241"/>
      <c r="E44" s="241"/>
      <c r="F44" s="241"/>
      <c r="G44" s="241"/>
      <c r="H44" s="241"/>
      <c r="I44" s="242"/>
      <c r="J44" s="242"/>
      <c r="K44" s="243"/>
      <c r="L44" s="243"/>
      <c r="M44" s="32"/>
      <c r="N44" s="28" t="s">
        <v>245</v>
      </c>
      <c r="O44" s="32"/>
      <c r="P44" s="32"/>
      <c r="Q44" s="32"/>
      <c r="R44" s="32"/>
      <c r="S44" s="32"/>
      <c r="T44" s="32"/>
      <c r="U44" s="32"/>
      <c r="V44" s="32"/>
      <c r="W44" s="98"/>
      <c r="X44" s="32"/>
      <c r="Y44" s="32"/>
      <c r="Z44" s="32"/>
      <c r="AA44" s="32"/>
      <c r="AB44" s="244"/>
      <c r="AC44" s="244"/>
      <c r="AD44" s="244"/>
      <c r="AE44" s="247" t="s">
        <v>79</v>
      </c>
    </row>
    <row r="45" spans="1:31" s="245" customFormat="1" ht="14.25" customHeight="1">
      <c r="A45" s="239"/>
      <c r="B45" s="240"/>
      <c r="C45" s="241"/>
      <c r="D45" s="241"/>
      <c r="E45" s="241"/>
      <c r="F45" s="241"/>
      <c r="G45" s="241"/>
      <c r="H45" s="241"/>
      <c r="I45" s="242"/>
      <c r="J45" s="242"/>
      <c r="K45" s="248"/>
      <c r="L45" s="243"/>
      <c r="M45" s="32"/>
      <c r="N45" s="28"/>
      <c r="O45" s="32"/>
      <c r="P45" s="32"/>
      <c r="Q45" s="32"/>
      <c r="R45" s="32"/>
      <c r="S45" s="32"/>
      <c r="T45" s="32"/>
      <c r="U45" s="32"/>
      <c r="V45" s="32"/>
      <c r="W45" s="33"/>
      <c r="X45" s="32"/>
      <c r="Y45" s="32"/>
      <c r="Z45" s="32"/>
      <c r="AA45" s="32"/>
      <c r="AB45" s="244"/>
      <c r="AC45" s="244"/>
      <c r="AD45" s="244"/>
      <c r="AE45" s="244"/>
    </row>
    <row r="46" spans="1:31" ht="12.75" customHeight="1">
      <c r="A46" s="30"/>
      <c r="B46" s="220"/>
      <c r="C46" s="698">
        <v>2007</v>
      </c>
      <c r="D46" s="699"/>
      <c r="E46" s="36"/>
      <c r="F46" s="36"/>
      <c r="G46" s="36"/>
      <c r="H46" s="37"/>
      <c r="I46" s="37"/>
      <c r="J46" s="37"/>
      <c r="K46" s="38"/>
      <c r="L46" s="700">
        <v>2008</v>
      </c>
      <c r="M46" s="699"/>
      <c r="N46" s="39"/>
      <c r="O46" s="700"/>
      <c r="P46" s="699"/>
      <c r="Q46" s="40"/>
      <c r="R46" s="40"/>
      <c r="S46" s="40"/>
      <c r="T46" s="40"/>
      <c r="U46" s="40"/>
      <c r="V46" s="40"/>
      <c r="W46" s="41"/>
      <c r="X46" s="700">
        <v>2009</v>
      </c>
      <c r="Y46" s="699"/>
      <c r="Z46" s="42"/>
      <c r="AA46" s="43"/>
      <c r="AB46" s="44" t="s">
        <v>96</v>
      </c>
      <c r="AC46" s="44" t="s">
        <v>103</v>
      </c>
      <c r="AD46" s="44" t="s">
        <v>109</v>
      </c>
      <c r="AE46" s="45" t="s">
        <v>224</v>
      </c>
    </row>
    <row r="47" spans="1:31" ht="13.5" customHeight="1">
      <c r="A47" s="47"/>
      <c r="B47" s="221"/>
      <c r="C47" s="52" t="s">
        <v>83</v>
      </c>
      <c r="D47" s="53" t="s">
        <v>68</v>
      </c>
      <c r="E47" s="53" t="s">
        <v>84</v>
      </c>
      <c r="F47" s="53" t="s">
        <v>69</v>
      </c>
      <c r="G47" s="53" t="s">
        <v>70</v>
      </c>
      <c r="H47" s="53" t="s">
        <v>77</v>
      </c>
      <c r="I47" s="53" t="s">
        <v>71</v>
      </c>
      <c r="J47" s="53" t="s">
        <v>72</v>
      </c>
      <c r="K47" s="53" t="s">
        <v>73</v>
      </c>
      <c r="L47" s="53" t="s">
        <v>74</v>
      </c>
      <c r="M47" s="53" t="s">
        <v>75</v>
      </c>
      <c r="N47" s="54" t="s">
        <v>76</v>
      </c>
      <c r="O47" s="53" t="s">
        <v>83</v>
      </c>
      <c r="P47" s="53" t="s">
        <v>68</v>
      </c>
      <c r="Q47" s="53" t="s">
        <v>84</v>
      </c>
      <c r="R47" s="53" t="s">
        <v>69</v>
      </c>
      <c r="S47" s="53" t="s">
        <v>70</v>
      </c>
      <c r="T47" s="53" t="s">
        <v>77</v>
      </c>
      <c r="U47" s="53" t="s">
        <v>71</v>
      </c>
      <c r="V47" s="53" t="s">
        <v>72</v>
      </c>
      <c r="W47" s="53" t="s">
        <v>73</v>
      </c>
      <c r="X47" s="53" t="s">
        <v>74</v>
      </c>
      <c r="Y47" s="53" t="s">
        <v>75</v>
      </c>
      <c r="Z47" s="54" t="s">
        <v>76</v>
      </c>
      <c r="AB47" s="222" t="s">
        <v>78</v>
      </c>
      <c r="AC47" s="56" t="s">
        <v>78</v>
      </c>
      <c r="AD47" s="56" t="s">
        <v>78</v>
      </c>
      <c r="AE47" s="56" t="s">
        <v>104</v>
      </c>
    </row>
    <row r="48" spans="1:31" ht="12.75" customHeight="1">
      <c r="A48" s="704" t="s">
        <v>135</v>
      </c>
      <c r="B48" s="67" t="s">
        <v>243</v>
      </c>
      <c r="C48" s="249">
        <v>3</v>
      </c>
      <c r="D48" s="249">
        <v>3</v>
      </c>
      <c r="E48" s="249">
        <v>6</v>
      </c>
      <c r="F48" s="249">
        <v>7</v>
      </c>
      <c r="G48" s="249">
        <v>5</v>
      </c>
      <c r="H48" s="249">
        <v>6</v>
      </c>
      <c r="I48" s="249">
        <v>7</v>
      </c>
      <c r="J48" s="249">
        <v>9</v>
      </c>
      <c r="K48" s="249">
        <v>6</v>
      </c>
      <c r="L48" s="249">
        <v>1</v>
      </c>
      <c r="M48" s="249">
        <v>8</v>
      </c>
      <c r="N48" s="250">
        <v>6</v>
      </c>
      <c r="O48" s="249">
        <v>7</v>
      </c>
      <c r="P48" s="249">
        <v>8</v>
      </c>
      <c r="Q48" s="249">
        <v>12</v>
      </c>
      <c r="R48" s="249">
        <v>8</v>
      </c>
      <c r="S48" s="249">
        <v>7</v>
      </c>
      <c r="T48" s="249">
        <v>4</v>
      </c>
      <c r="U48" s="249">
        <v>12</v>
      </c>
      <c r="V48" s="249">
        <v>11</v>
      </c>
      <c r="W48" s="249">
        <v>0</v>
      </c>
      <c r="X48" s="249"/>
      <c r="Y48" s="249"/>
      <c r="Z48" s="250"/>
      <c r="AA48" s="225"/>
      <c r="AB48" s="707" t="s">
        <v>111</v>
      </c>
      <c r="AC48" s="251">
        <v>41</v>
      </c>
      <c r="AD48" s="252">
        <v>67</v>
      </c>
      <c r="AE48" s="253">
        <f>SUM(O48:Z48)</f>
        <v>69</v>
      </c>
    </row>
    <row r="49" spans="1:31" ht="19.5" customHeight="1">
      <c r="A49" s="705"/>
      <c r="B49" s="67" t="s">
        <v>112</v>
      </c>
      <c r="C49" s="254">
        <v>71</v>
      </c>
      <c r="D49" s="249">
        <v>74</v>
      </c>
      <c r="E49" s="249">
        <v>75</v>
      </c>
      <c r="F49" s="249">
        <v>76</v>
      </c>
      <c r="G49" s="249">
        <v>79</v>
      </c>
      <c r="H49" s="249">
        <v>81</v>
      </c>
      <c r="I49" s="249">
        <v>80</v>
      </c>
      <c r="J49" s="249">
        <v>83</v>
      </c>
      <c r="K49" s="249">
        <v>87</v>
      </c>
      <c r="L49" s="249">
        <v>90</v>
      </c>
      <c r="M49" s="249">
        <v>90</v>
      </c>
      <c r="N49" s="250">
        <v>90</v>
      </c>
      <c r="O49" s="254">
        <v>92</v>
      </c>
      <c r="P49" s="249">
        <v>93</v>
      </c>
      <c r="Q49" s="249">
        <v>90</v>
      </c>
      <c r="R49" s="249">
        <v>91</v>
      </c>
      <c r="S49" s="249">
        <v>90</v>
      </c>
      <c r="T49" s="249">
        <v>89</v>
      </c>
      <c r="U49" s="249">
        <v>90</v>
      </c>
      <c r="V49" s="249">
        <v>92</v>
      </c>
      <c r="W49" s="249">
        <v>93</v>
      </c>
      <c r="X49" s="249"/>
      <c r="Y49" s="249"/>
      <c r="Z49" s="250"/>
      <c r="AA49" s="255"/>
      <c r="AB49" s="708"/>
      <c r="AC49" s="256">
        <v>69</v>
      </c>
      <c r="AD49" s="256">
        <v>90</v>
      </c>
      <c r="AE49" s="253">
        <v>93</v>
      </c>
    </row>
    <row r="50" spans="1:31" ht="12.75">
      <c r="A50" s="705"/>
      <c r="B50" s="67" t="s">
        <v>80</v>
      </c>
      <c r="C50" s="254">
        <v>0</v>
      </c>
      <c r="D50" s="249">
        <v>1</v>
      </c>
      <c r="E50" s="249">
        <v>1</v>
      </c>
      <c r="F50" s="249">
        <v>0</v>
      </c>
      <c r="G50" s="249">
        <v>0</v>
      </c>
      <c r="H50" s="249">
        <v>0</v>
      </c>
      <c r="I50" s="249">
        <v>2</v>
      </c>
      <c r="J50" s="249">
        <v>2</v>
      </c>
      <c r="K50" s="249">
        <v>0</v>
      </c>
      <c r="L50" s="249">
        <v>0</v>
      </c>
      <c r="M50" s="249">
        <v>3</v>
      </c>
      <c r="N50" s="250">
        <v>1</v>
      </c>
      <c r="O50" s="254">
        <v>0</v>
      </c>
      <c r="P50" s="249">
        <v>0</v>
      </c>
      <c r="Q50" s="249">
        <v>0</v>
      </c>
      <c r="R50" s="249">
        <v>0</v>
      </c>
      <c r="S50" s="249">
        <v>1</v>
      </c>
      <c r="T50" s="249">
        <v>0</v>
      </c>
      <c r="U50" s="249">
        <v>5</v>
      </c>
      <c r="V50" s="249">
        <v>2</v>
      </c>
      <c r="W50" s="249">
        <v>0</v>
      </c>
      <c r="X50" s="249"/>
      <c r="Y50" s="249"/>
      <c r="Z50" s="250"/>
      <c r="AA50" s="225"/>
      <c r="AB50" s="708"/>
      <c r="AC50" s="257"/>
      <c r="AD50" s="252">
        <f aca="true" t="shared" si="2" ref="AD50:AD59">SUM(C50:W50)</f>
        <v>18</v>
      </c>
      <c r="AE50" s="253">
        <f aca="true" t="shared" si="3" ref="AE50:AE59">SUM(O50:Z50)</f>
        <v>8</v>
      </c>
    </row>
    <row r="51" spans="1:31" ht="22.5">
      <c r="A51" s="705"/>
      <c r="B51" s="67" t="s">
        <v>116</v>
      </c>
      <c r="C51" s="254">
        <v>0</v>
      </c>
      <c r="D51" s="249">
        <v>0</v>
      </c>
      <c r="E51" s="249">
        <v>3</v>
      </c>
      <c r="F51" s="249">
        <v>6</v>
      </c>
      <c r="G51" s="249">
        <v>4</v>
      </c>
      <c r="H51" s="249">
        <v>4</v>
      </c>
      <c r="I51" s="249">
        <v>2</v>
      </c>
      <c r="J51" s="249">
        <v>6</v>
      </c>
      <c r="K51" s="249">
        <v>5</v>
      </c>
      <c r="L51" s="249">
        <v>0</v>
      </c>
      <c r="M51" s="249">
        <v>4</v>
      </c>
      <c r="N51" s="250">
        <v>3</v>
      </c>
      <c r="O51" s="254">
        <v>4</v>
      </c>
      <c r="P51" s="249">
        <v>7</v>
      </c>
      <c r="Q51" s="249">
        <v>5</v>
      </c>
      <c r="R51" s="249">
        <v>4</v>
      </c>
      <c r="S51" s="249">
        <v>5</v>
      </c>
      <c r="T51" s="249">
        <v>3</v>
      </c>
      <c r="U51" s="249">
        <v>5</v>
      </c>
      <c r="V51" s="249">
        <v>7</v>
      </c>
      <c r="W51" s="249">
        <v>0</v>
      </c>
      <c r="X51" s="249"/>
      <c r="Y51" s="249"/>
      <c r="Z51" s="250"/>
      <c r="AA51" s="225"/>
      <c r="AB51" s="708"/>
      <c r="AC51" s="257"/>
      <c r="AD51" s="252">
        <f t="shared" si="2"/>
        <v>77</v>
      </c>
      <c r="AE51" s="253">
        <f t="shared" si="3"/>
        <v>40</v>
      </c>
    </row>
    <row r="52" spans="1:31" ht="12.75">
      <c r="A52" s="705"/>
      <c r="B52" s="67" t="s">
        <v>209</v>
      </c>
      <c r="C52" s="254">
        <v>0</v>
      </c>
      <c r="D52" s="249">
        <v>0</v>
      </c>
      <c r="E52" s="249">
        <v>1</v>
      </c>
      <c r="F52" s="249">
        <v>1</v>
      </c>
      <c r="G52" s="249">
        <v>0</v>
      </c>
      <c r="H52" s="249">
        <v>0</v>
      </c>
      <c r="I52" s="249">
        <v>0</v>
      </c>
      <c r="J52" s="249">
        <v>0</v>
      </c>
      <c r="K52" s="249">
        <v>0</v>
      </c>
      <c r="L52" s="249">
        <v>0</v>
      </c>
      <c r="M52" s="249">
        <v>0</v>
      </c>
      <c r="N52" s="250">
        <v>0</v>
      </c>
      <c r="O52" s="254">
        <v>1</v>
      </c>
      <c r="P52" s="249">
        <v>1</v>
      </c>
      <c r="Q52" s="249">
        <v>0</v>
      </c>
      <c r="R52" s="249">
        <v>1</v>
      </c>
      <c r="S52" s="249">
        <v>0</v>
      </c>
      <c r="T52" s="249">
        <v>0</v>
      </c>
      <c r="U52" s="249">
        <v>0</v>
      </c>
      <c r="V52" s="249">
        <v>0</v>
      </c>
      <c r="W52" s="249">
        <v>0</v>
      </c>
      <c r="X52" s="249"/>
      <c r="Y52" s="249"/>
      <c r="Z52" s="250"/>
      <c r="AA52" s="225"/>
      <c r="AB52" s="708"/>
      <c r="AC52" s="257"/>
      <c r="AD52" s="252">
        <f t="shared" si="2"/>
        <v>5</v>
      </c>
      <c r="AE52" s="253">
        <f t="shared" si="3"/>
        <v>3</v>
      </c>
    </row>
    <row r="53" spans="1:31" ht="12.75">
      <c r="A53" s="705"/>
      <c r="B53" s="67" t="s">
        <v>117</v>
      </c>
      <c r="C53" s="258">
        <v>0</v>
      </c>
      <c r="D53" s="249">
        <v>1</v>
      </c>
      <c r="E53" s="249">
        <v>0</v>
      </c>
      <c r="F53" s="249">
        <v>0</v>
      </c>
      <c r="G53" s="249">
        <v>1</v>
      </c>
      <c r="H53" s="249">
        <v>0</v>
      </c>
      <c r="I53" s="249">
        <v>0</v>
      </c>
      <c r="J53" s="249">
        <v>0</v>
      </c>
      <c r="K53" s="249">
        <v>0</v>
      </c>
      <c r="L53" s="249">
        <v>0</v>
      </c>
      <c r="M53" s="249">
        <v>0</v>
      </c>
      <c r="N53" s="250">
        <v>0</v>
      </c>
      <c r="O53" s="258">
        <v>0</v>
      </c>
      <c r="P53" s="249">
        <v>0</v>
      </c>
      <c r="Q53" s="249">
        <v>0</v>
      </c>
      <c r="R53" s="249">
        <v>0</v>
      </c>
      <c r="S53" s="249">
        <v>0</v>
      </c>
      <c r="T53" s="249">
        <v>1</v>
      </c>
      <c r="U53" s="249">
        <v>0</v>
      </c>
      <c r="V53" s="249">
        <v>2</v>
      </c>
      <c r="W53" s="249">
        <v>0</v>
      </c>
      <c r="X53" s="249"/>
      <c r="Y53" s="249"/>
      <c r="Z53" s="250"/>
      <c r="AA53" s="259"/>
      <c r="AB53" s="708"/>
      <c r="AC53" s="257"/>
      <c r="AD53" s="252">
        <f t="shared" si="2"/>
        <v>5</v>
      </c>
      <c r="AE53" s="253">
        <f t="shared" si="3"/>
        <v>3</v>
      </c>
    </row>
    <row r="54" spans="1:31" ht="22.5">
      <c r="A54" s="705"/>
      <c r="B54" s="67" t="s">
        <v>118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50">
        <v>1</v>
      </c>
      <c r="O54" s="249">
        <v>0</v>
      </c>
      <c r="P54" s="249">
        <v>0</v>
      </c>
      <c r="Q54" s="249">
        <v>0</v>
      </c>
      <c r="R54" s="249">
        <v>2</v>
      </c>
      <c r="S54" s="249">
        <v>1</v>
      </c>
      <c r="T54" s="249">
        <v>0</v>
      </c>
      <c r="U54" s="249">
        <v>0</v>
      </c>
      <c r="V54" s="249">
        <v>0</v>
      </c>
      <c r="W54" s="249">
        <v>0</v>
      </c>
      <c r="X54" s="249"/>
      <c r="Y54" s="249"/>
      <c r="Z54" s="250"/>
      <c r="AA54" s="259"/>
      <c r="AB54" s="708"/>
      <c r="AC54" s="257"/>
      <c r="AD54" s="252">
        <f t="shared" si="2"/>
        <v>4</v>
      </c>
      <c r="AE54" s="253">
        <f t="shared" si="3"/>
        <v>3</v>
      </c>
    </row>
    <row r="55" spans="1:31" ht="22.5">
      <c r="A55" s="705"/>
      <c r="B55" s="231" t="s">
        <v>238</v>
      </c>
      <c r="C55" s="249">
        <v>0</v>
      </c>
      <c r="D55" s="249">
        <v>0</v>
      </c>
      <c r="E55" s="249">
        <v>0</v>
      </c>
      <c r="F55" s="249">
        <v>0</v>
      </c>
      <c r="G55" s="249">
        <v>0</v>
      </c>
      <c r="H55" s="249">
        <v>0</v>
      </c>
      <c r="I55" s="249">
        <v>0</v>
      </c>
      <c r="J55" s="249">
        <v>0</v>
      </c>
      <c r="K55" s="249">
        <v>0</v>
      </c>
      <c r="L55" s="249">
        <v>0</v>
      </c>
      <c r="M55" s="249">
        <v>0</v>
      </c>
      <c r="N55" s="250">
        <v>0</v>
      </c>
      <c r="O55" s="249">
        <v>1</v>
      </c>
      <c r="P55" s="249">
        <v>0</v>
      </c>
      <c r="Q55" s="249">
        <v>0</v>
      </c>
      <c r="R55" s="249">
        <v>0</v>
      </c>
      <c r="S55" s="249">
        <v>0</v>
      </c>
      <c r="T55" s="249">
        <v>0</v>
      </c>
      <c r="U55" s="249">
        <v>0</v>
      </c>
      <c r="V55" s="249">
        <v>0</v>
      </c>
      <c r="W55" s="249">
        <v>0</v>
      </c>
      <c r="X55" s="249"/>
      <c r="Y55" s="249"/>
      <c r="Z55" s="250"/>
      <c r="AA55" s="259"/>
      <c r="AB55" s="708"/>
      <c r="AC55" s="257"/>
      <c r="AD55" s="252">
        <f t="shared" si="2"/>
        <v>1</v>
      </c>
      <c r="AE55" s="253">
        <f t="shared" si="3"/>
        <v>1</v>
      </c>
    </row>
    <row r="56" spans="1:31" ht="12.75">
      <c r="A56" s="705"/>
      <c r="B56" s="67" t="s">
        <v>119</v>
      </c>
      <c r="C56" s="249">
        <v>1</v>
      </c>
      <c r="D56" s="249">
        <v>0</v>
      </c>
      <c r="E56" s="249">
        <v>1</v>
      </c>
      <c r="F56" s="249">
        <v>0</v>
      </c>
      <c r="G56" s="249">
        <v>0</v>
      </c>
      <c r="H56" s="249">
        <v>1</v>
      </c>
      <c r="I56" s="249">
        <v>1</v>
      </c>
      <c r="J56" s="249">
        <v>0</v>
      </c>
      <c r="K56" s="249">
        <v>0</v>
      </c>
      <c r="L56" s="249">
        <v>0</v>
      </c>
      <c r="M56" s="249">
        <v>0</v>
      </c>
      <c r="N56" s="250">
        <v>1</v>
      </c>
      <c r="O56" s="249">
        <v>0</v>
      </c>
      <c r="P56" s="249">
        <v>0</v>
      </c>
      <c r="Q56" s="249">
        <v>0</v>
      </c>
      <c r="R56" s="249">
        <v>0</v>
      </c>
      <c r="S56" s="249">
        <v>0</v>
      </c>
      <c r="T56" s="249">
        <v>0</v>
      </c>
      <c r="U56" s="249">
        <v>1</v>
      </c>
      <c r="V56" s="249">
        <v>0</v>
      </c>
      <c r="W56" s="249">
        <v>0</v>
      </c>
      <c r="X56" s="249"/>
      <c r="Y56" s="249"/>
      <c r="Z56" s="250"/>
      <c r="AA56" s="259"/>
      <c r="AB56" s="708"/>
      <c r="AC56" s="257"/>
      <c r="AD56" s="252">
        <f t="shared" si="2"/>
        <v>6</v>
      </c>
      <c r="AE56" s="253">
        <f t="shared" si="3"/>
        <v>1</v>
      </c>
    </row>
    <row r="57" spans="1:31" ht="22.5">
      <c r="A57" s="705"/>
      <c r="B57" s="231" t="s">
        <v>120</v>
      </c>
      <c r="C57" s="249">
        <v>1</v>
      </c>
      <c r="D57" s="249">
        <v>1</v>
      </c>
      <c r="E57" s="249">
        <v>0</v>
      </c>
      <c r="F57" s="249">
        <v>0</v>
      </c>
      <c r="G57" s="249">
        <v>0</v>
      </c>
      <c r="H57" s="249">
        <v>0</v>
      </c>
      <c r="I57" s="249">
        <v>2</v>
      </c>
      <c r="J57" s="249">
        <v>1</v>
      </c>
      <c r="K57" s="249">
        <v>0</v>
      </c>
      <c r="L57" s="249">
        <v>0</v>
      </c>
      <c r="M57" s="249">
        <v>0</v>
      </c>
      <c r="N57" s="250">
        <v>0</v>
      </c>
      <c r="O57" s="249">
        <v>0</v>
      </c>
      <c r="P57" s="249">
        <v>0</v>
      </c>
      <c r="Q57" s="249">
        <v>0</v>
      </c>
      <c r="R57" s="249">
        <v>0</v>
      </c>
      <c r="S57" s="249">
        <v>0</v>
      </c>
      <c r="T57" s="249">
        <v>0</v>
      </c>
      <c r="U57" s="249">
        <v>1</v>
      </c>
      <c r="V57" s="249">
        <v>0</v>
      </c>
      <c r="W57" s="249">
        <v>0</v>
      </c>
      <c r="X57" s="249"/>
      <c r="Y57" s="249"/>
      <c r="Z57" s="250"/>
      <c r="AA57" s="259"/>
      <c r="AB57" s="708"/>
      <c r="AC57" s="257"/>
      <c r="AD57" s="252">
        <f t="shared" si="2"/>
        <v>6</v>
      </c>
      <c r="AE57" s="253">
        <f t="shared" si="3"/>
        <v>1</v>
      </c>
    </row>
    <row r="58" spans="1:31" ht="22.5">
      <c r="A58" s="705"/>
      <c r="B58" s="231" t="s">
        <v>219</v>
      </c>
      <c r="C58" s="260">
        <v>0</v>
      </c>
      <c r="D58" s="249">
        <v>0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1</v>
      </c>
      <c r="L58" s="249">
        <v>0</v>
      </c>
      <c r="M58" s="249">
        <v>0</v>
      </c>
      <c r="N58" s="250">
        <v>0</v>
      </c>
      <c r="O58" s="260">
        <v>0</v>
      </c>
      <c r="P58" s="249">
        <v>0</v>
      </c>
      <c r="Q58" s="249">
        <v>0</v>
      </c>
      <c r="R58" s="249">
        <v>0</v>
      </c>
      <c r="S58" s="249">
        <v>0</v>
      </c>
      <c r="T58" s="249">
        <v>0</v>
      </c>
      <c r="U58" s="249">
        <v>0</v>
      </c>
      <c r="V58" s="249">
        <v>0</v>
      </c>
      <c r="W58" s="249">
        <v>0</v>
      </c>
      <c r="X58" s="249"/>
      <c r="Y58" s="249"/>
      <c r="Z58" s="250"/>
      <c r="AA58" s="259"/>
      <c r="AB58" s="708"/>
      <c r="AC58" s="261"/>
      <c r="AD58" s="262">
        <f t="shared" si="2"/>
        <v>1</v>
      </c>
      <c r="AE58" s="250">
        <f t="shared" si="3"/>
        <v>0</v>
      </c>
    </row>
    <row r="59" spans="1:31" ht="12.75">
      <c r="A59" s="706"/>
      <c r="B59" s="231" t="s">
        <v>91</v>
      </c>
      <c r="C59" s="263">
        <v>0</v>
      </c>
      <c r="D59" s="263">
        <v>0</v>
      </c>
      <c r="E59" s="263">
        <v>0</v>
      </c>
      <c r="F59" s="263">
        <v>0</v>
      </c>
      <c r="G59" s="263">
        <v>0</v>
      </c>
      <c r="H59" s="263">
        <v>1</v>
      </c>
      <c r="I59" s="263">
        <v>0</v>
      </c>
      <c r="J59" s="263">
        <v>0</v>
      </c>
      <c r="K59" s="263">
        <v>0</v>
      </c>
      <c r="L59" s="263">
        <v>1</v>
      </c>
      <c r="M59" s="263">
        <v>1</v>
      </c>
      <c r="N59" s="264">
        <v>0</v>
      </c>
      <c r="O59" s="263">
        <v>1</v>
      </c>
      <c r="P59" s="263">
        <v>0</v>
      </c>
      <c r="Q59" s="263">
        <v>0</v>
      </c>
      <c r="R59" s="263">
        <v>1</v>
      </c>
      <c r="S59" s="263">
        <v>0</v>
      </c>
      <c r="T59" s="263">
        <v>0</v>
      </c>
      <c r="U59" s="263">
        <v>0</v>
      </c>
      <c r="V59" s="263">
        <v>0</v>
      </c>
      <c r="W59" s="263">
        <v>0</v>
      </c>
      <c r="X59" s="263"/>
      <c r="Y59" s="263"/>
      <c r="Z59" s="264"/>
      <c r="AA59" s="259"/>
      <c r="AB59" s="709"/>
      <c r="AC59" s="265"/>
      <c r="AD59" s="266">
        <f t="shared" si="2"/>
        <v>5</v>
      </c>
      <c r="AE59" s="267">
        <f t="shared" si="3"/>
        <v>2</v>
      </c>
    </row>
    <row r="60" spans="2:31" ht="12.75">
      <c r="B60" s="268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D60" s="252"/>
      <c r="AE60" s="249"/>
    </row>
    <row r="61" ht="12.75">
      <c r="P61" s="269"/>
    </row>
  </sheetData>
  <sheetProtection/>
  <mergeCells count="13">
    <mergeCell ref="AB48:AB59"/>
    <mergeCell ref="X18:Y18"/>
    <mergeCell ref="O46:P46"/>
    <mergeCell ref="X46:Y46"/>
    <mergeCell ref="AB37:AC40"/>
    <mergeCell ref="A32:A41"/>
    <mergeCell ref="C46:D46"/>
    <mergeCell ref="L46:M46"/>
    <mergeCell ref="A48:A59"/>
    <mergeCell ref="C18:D18"/>
    <mergeCell ref="L18:M18"/>
    <mergeCell ref="O18:P18"/>
    <mergeCell ref="A21:A31"/>
  </mergeCells>
  <printOptions/>
  <pageMargins left="0" right="0" top="0" bottom="0.1968503937007874" header="0.5118110236220472" footer="0.11811023622047245"/>
  <pageSetup horizontalDpi="600" verticalDpi="600" orientation="landscape" paperSize="9" r:id="rId2"/>
  <headerFooter alignWithMargins="0">
    <oddFooter>&amp;L&amp;8&amp;F&amp;C&amp;8Page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O21" sqref="O21"/>
    </sheetView>
  </sheetViews>
  <sheetFormatPr defaultColWidth="9.140625" defaultRowHeight="12.75"/>
  <cols>
    <col min="1" max="1" width="19.57421875" style="271" customWidth="1"/>
    <col min="2" max="25" width="3.8515625" style="272" customWidth="1"/>
    <col min="26" max="26" width="1.28515625" style="32" customWidth="1"/>
    <col min="27" max="28" width="5.7109375" style="272" bestFit="1" customWidth="1"/>
    <col min="29" max="29" width="5.7109375" style="272" customWidth="1"/>
    <col min="30" max="16384" width="9.140625" style="272" customWidth="1"/>
  </cols>
  <sheetData>
    <row r="1" spans="1:26" s="27" customFormat="1" ht="12.75">
      <c r="A1" s="270" t="s">
        <v>185</v>
      </c>
      <c r="B1" s="26"/>
      <c r="J1" s="28" t="s">
        <v>246</v>
      </c>
      <c r="O1" s="28"/>
      <c r="W1" s="28" t="s">
        <v>79</v>
      </c>
      <c r="Z1" s="32"/>
    </row>
    <row r="2" spans="1:26" s="27" customFormat="1" ht="12.75">
      <c r="A2" s="270"/>
      <c r="B2" s="26"/>
      <c r="J2" s="28"/>
      <c r="O2" s="28"/>
      <c r="W2" s="28"/>
      <c r="Z2" s="32"/>
    </row>
    <row r="3" spans="1:26" s="27" customFormat="1" ht="12.75">
      <c r="A3" s="270"/>
      <c r="B3" s="26"/>
      <c r="J3" s="28"/>
      <c r="O3" s="28"/>
      <c r="W3" s="28"/>
      <c r="Z3" s="32"/>
    </row>
    <row r="4" spans="1:26" s="27" customFormat="1" ht="12.75">
      <c r="A4" s="270"/>
      <c r="B4" s="26"/>
      <c r="J4" s="28"/>
      <c r="O4" s="28"/>
      <c r="W4" s="28"/>
      <c r="Z4" s="32"/>
    </row>
    <row r="5" spans="1:26" s="27" customFormat="1" ht="12.75">
      <c r="A5" s="270"/>
      <c r="B5" s="26"/>
      <c r="J5" s="28"/>
      <c r="O5" s="28"/>
      <c r="W5" s="28"/>
      <c r="Z5" s="32"/>
    </row>
    <row r="6" spans="1:26" s="27" customFormat="1" ht="12.75">
      <c r="A6" s="270"/>
      <c r="B6" s="26"/>
      <c r="J6" s="28"/>
      <c r="O6" s="28"/>
      <c r="W6" s="28"/>
      <c r="Z6" s="32"/>
    </row>
    <row r="7" spans="1:26" s="27" customFormat="1" ht="12.75">
      <c r="A7" s="270"/>
      <c r="B7" s="26"/>
      <c r="J7" s="28"/>
      <c r="O7" s="28"/>
      <c r="W7" s="28"/>
      <c r="Z7" s="32"/>
    </row>
    <row r="8" spans="1:26" s="27" customFormat="1" ht="12.75">
      <c r="A8" s="270"/>
      <c r="B8" s="26"/>
      <c r="J8" s="28"/>
      <c r="O8" s="28"/>
      <c r="W8" s="28"/>
      <c r="Z8" s="32"/>
    </row>
    <row r="9" spans="1:26" s="27" customFormat="1" ht="12.75">
      <c r="A9" s="270"/>
      <c r="B9" s="26"/>
      <c r="J9" s="28"/>
      <c r="O9" s="28"/>
      <c r="W9" s="28"/>
      <c r="Z9" s="32"/>
    </row>
    <row r="10" spans="1:26" s="27" customFormat="1" ht="12.75">
      <c r="A10" s="270"/>
      <c r="B10" s="26"/>
      <c r="J10" s="28"/>
      <c r="O10" s="28"/>
      <c r="W10" s="28"/>
      <c r="Z10" s="32"/>
    </row>
    <row r="11" spans="1:26" s="27" customFormat="1" ht="12.75">
      <c r="A11" s="270"/>
      <c r="B11" s="26"/>
      <c r="J11" s="28"/>
      <c r="O11" s="28"/>
      <c r="W11" s="28"/>
      <c r="Z11" s="32"/>
    </row>
    <row r="12" spans="1:26" s="27" customFormat="1" ht="12.75">
      <c r="A12" s="270"/>
      <c r="B12" s="26"/>
      <c r="J12" s="28"/>
      <c r="O12" s="28"/>
      <c r="W12" s="28"/>
      <c r="Z12" s="32"/>
    </row>
    <row r="13" spans="1:26" s="27" customFormat="1" ht="12.75">
      <c r="A13" s="270"/>
      <c r="B13" s="26"/>
      <c r="J13" s="28"/>
      <c r="O13" s="28"/>
      <c r="W13" s="28"/>
      <c r="Z13" s="32"/>
    </row>
    <row r="14" spans="1:26" s="27" customFormat="1" ht="12.75">
      <c r="A14" s="270"/>
      <c r="B14" s="26"/>
      <c r="J14" s="28"/>
      <c r="O14" s="28"/>
      <c r="W14" s="28"/>
      <c r="Z14" s="32"/>
    </row>
    <row r="15" spans="10:26" ht="12.75">
      <c r="J15" s="273"/>
      <c r="V15" s="273"/>
      <c r="Z15" s="27"/>
    </row>
    <row r="16" spans="1:29" ht="12.75" customHeight="1">
      <c r="A16" s="106"/>
      <c r="B16" s="698">
        <v>2007</v>
      </c>
      <c r="C16" s="699"/>
      <c r="D16" s="36"/>
      <c r="E16" s="36"/>
      <c r="F16" s="36"/>
      <c r="G16" s="37"/>
      <c r="H16" s="37"/>
      <c r="I16" s="37"/>
      <c r="J16" s="38"/>
      <c r="K16" s="700">
        <v>2008</v>
      </c>
      <c r="L16" s="699"/>
      <c r="M16" s="39"/>
      <c r="N16" s="700"/>
      <c r="O16" s="699"/>
      <c r="P16" s="40"/>
      <c r="Q16" s="40"/>
      <c r="R16" s="40"/>
      <c r="S16" s="40"/>
      <c r="T16" s="40"/>
      <c r="U16" s="40"/>
      <c r="V16" s="41"/>
      <c r="W16" s="700">
        <v>2009</v>
      </c>
      <c r="X16" s="699"/>
      <c r="Y16" s="42"/>
      <c r="Z16" s="27"/>
      <c r="AA16" s="44" t="s">
        <v>103</v>
      </c>
      <c r="AB16" s="44" t="s">
        <v>109</v>
      </c>
      <c r="AC16" s="45" t="s">
        <v>224</v>
      </c>
    </row>
    <row r="17" spans="1:29" ht="11.25" customHeight="1">
      <c r="A17" s="274"/>
      <c r="B17" s="49" t="s">
        <v>83</v>
      </c>
      <c r="C17" s="50" t="s">
        <v>68</v>
      </c>
      <c r="D17" s="50" t="s">
        <v>84</v>
      </c>
      <c r="E17" s="50" t="s">
        <v>69</v>
      </c>
      <c r="F17" s="50" t="s">
        <v>70</v>
      </c>
      <c r="G17" s="50" t="s">
        <v>77</v>
      </c>
      <c r="H17" s="50" t="s">
        <v>71</v>
      </c>
      <c r="I17" s="50" t="s">
        <v>72</v>
      </c>
      <c r="J17" s="50" t="s">
        <v>73</v>
      </c>
      <c r="K17" s="50" t="s">
        <v>74</v>
      </c>
      <c r="L17" s="50" t="s">
        <v>75</v>
      </c>
      <c r="M17" s="51" t="s">
        <v>76</v>
      </c>
      <c r="N17" s="50" t="s">
        <v>83</v>
      </c>
      <c r="O17" s="50" t="s">
        <v>68</v>
      </c>
      <c r="P17" s="50" t="s">
        <v>84</v>
      </c>
      <c r="Q17" s="50" t="s">
        <v>69</v>
      </c>
      <c r="R17" s="50" t="s">
        <v>70</v>
      </c>
      <c r="S17" s="50" t="s">
        <v>77</v>
      </c>
      <c r="T17" s="50" t="s">
        <v>71</v>
      </c>
      <c r="U17" s="50" t="s">
        <v>72</v>
      </c>
      <c r="V17" s="50" t="s">
        <v>73</v>
      </c>
      <c r="W17" s="50" t="s">
        <v>74</v>
      </c>
      <c r="X17" s="50" t="s">
        <v>75</v>
      </c>
      <c r="Y17" s="51" t="s">
        <v>76</v>
      </c>
      <c r="Z17" s="27"/>
      <c r="AA17" s="275" t="s">
        <v>78</v>
      </c>
      <c r="AB17" s="275" t="s">
        <v>78</v>
      </c>
      <c r="AC17" s="275" t="s">
        <v>104</v>
      </c>
    </row>
    <row r="18" spans="1:29" s="282" customFormat="1" ht="21.75" customHeight="1">
      <c r="A18" s="276" t="s">
        <v>218</v>
      </c>
      <c r="B18" s="277">
        <v>21</v>
      </c>
      <c r="C18" s="277">
        <v>19</v>
      </c>
      <c r="D18" s="277">
        <v>15</v>
      </c>
      <c r="E18" s="277">
        <v>31</v>
      </c>
      <c r="F18" s="277">
        <v>16</v>
      </c>
      <c r="G18" s="277">
        <v>32</v>
      </c>
      <c r="H18" s="277">
        <v>29</v>
      </c>
      <c r="I18" s="277">
        <v>23</v>
      </c>
      <c r="J18" s="277">
        <v>20</v>
      </c>
      <c r="K18" s="277">
        <v>21</v>
      </c>
      <c r="L18" s="277">
        <v>22</v>
      </c>
      <c r="M18" s="278">
        <v>50</v>
      </c>
      <c r="N18" s="277">
        <v>31</v>
      </c>
      <c r="O18" s="277">
        <v>23</v>
      </c>
      <c r="P18" s="277">
        <v>23</v>
      </c>
      <c r="Q18" s="277">
        <v>21</v>
      </c>
      <c r="R18" s="277">
        <v>43</v>
      </c>
      <c r="S18" s="277">
        <v>34</v>
      </c>
      <c r="T18" s="277">
        <v>48</v>
      </c>
      <c r="U18" s="277">
        <v>34</v>
      </c>
      <c r="V18" s="277">
        <v>19</v>
      </c>
      <c r="W18" s="277"/>
      <c r="X18" s="277"/>
      <c r="Y18" s="278"/>
      <c r="Z18" s="279"/>
      <c r="AA18" s="280">
        <v>178</v>
      </c>
      <c r="AB18" s="281">
        <v>299</v>
      </c>
      <c r="AC18" s="281">
        <f aca="true" t="shared" si="0" ref="AC18:AC33">SUM(N18:Y18)</f>
        <v>276</v>
      </c>
    </row>
    <row r="19" spans="1:29" s="282" customFormat="1" ht="21.75" customHeight="1">
      <c r="A19" s="283" t="s">
        <v>123</v>
      </c>
      <c r="B19" s="254">
        <v>10</v>
      </c>
      <c r="C19" s="254">
        <v>8</v>
      </c>
      <c r="D19" s="254">
        <v>6</v>
      </c>
      <c r="E19" s="254">
        <v>11</v>
      </c>
      <c r="F19" s="254">
        <v>1</v>
      </c>
      <c r="G19" s="254">
        <v>12</v>
      </c>
      <c r="H19" s="254">
        <v>11</v>
      </c>
      <c r="I19" s="254">
        <v>7</v>
      </c>
      <c r="J19" s="254">
        <v>4</v>
      </c>
      <c r="K19" s="254">
        <v>4</v>
      </c>
      <c r="L19" s="254">
        <v>7</v>
      </c>
      <c r="M19" s="284">
        <v>16</v>
      </c>
      <c r="N19" s="254">
        <v>5</v>
      </c>
      <c r="O19" s="254">
        <v>8</v>
      </c>
      <c r="P19" s="254">
        <v>13</v>
      </c>
      <c r="Q19" s="254">
        <v>10</v>
      </c>
      <c r="R19" s="254">
        <v>16</v>
      </c>
      <c r="S19" s="254">
        <v>12</v>
      </c>
      <c r="T19" s="254">
        <v>13</v>
      </c>
      <c r="U19" s="254">
        <v>12</v>
      </c>
      <c r="V19" s="254">
        <v>5</v>
      </c>
      <c r="W19" s="254"/>
      <c r="X19" s="254"/>
      <c r="Y19" s="284"/>
      <c r="Z19" s="279"/>
      <c r="AA19" s="716" t="s">
        <v>111</v>
      </c>
      <c r="AB19" s="285">
        <v>97</v>
      </c>
      <c r="AC19" s="286">
        <f t="shared" si="0"/>
        <v>94</v>
      </c>
    </row>
    <row r="20" spans="1:29" s="282" customFormat="1" ht="21.75" customHeight="1">
      <c r="A20" s="283" t="s">
        <v>124</v>
      </c>
      <c r="B20" s="254">
        <v>1</v>
      </c>
      <c r="C20" s="254">
        <v>0</v>
      </c>
      <c r="D20" s="254">
        <v>1</v>
      </c>
      <c r="E20" s="254">
        <v>9</v>
      </c>
      <c r="F20" s="254">
        <v>0</v>
      </c>
      <c r="G20" s="254">
        <v>0</v>
      </c>
      <c r="H20" s="254">
        <v>2</v>
      </c>
      <c r="I20" s="254">
        <v>1</v>
      </c>
      <c r="J20" s="254">
        <v>0</v>
      </c>
      <c r="K20" s="254">
        <v>2</v>
      </c>
      <c r="L20" s="254">
        <v>0</v>
      </c>
      <c r="M20" s="284">
        <v>9</v>
      </c>
      <c r="N20" s="254">
        <v>2</v>
      </c>
      <c r="O20" s="254">
        <v>2</v>
      </c>
      <c r="P20" s="254">
        <v>0</v>
      </c>
      <c r="Q20" s="254">
        <v>1</v>
      </c>
      <c r="R20" s="254">
        <v>1</v>
      </c>
      <c r="S20" s="254">
        <v>1</v>
      </c>
      <c r="T20" s="254">
        <v>2</v>
      </c>
      <c r="U20" s="254">
        <v>3</v>
      </c>
      <c r="V20" s="254">
        <v>1</v>
      </c>
      <c r="W20" s="254"/>
      <c r="X20" s="254"/>
      <c r="Y20" s="284"/>
      <c r="Z20" s="279"/>
      <c r="AA20" s="717"/>
      <c r="AB20" s="285">
        <v>25</v>
      </c>
      <c r="AC20" s="285">
        <f t="shared" si="0"/>
        <v>13</v>
      </c>
    </row>
    <row r="21" spans="1:29" s="282" customFormat="1" ht="21.75" customHeight="1">
      <c r="A21" s="283" t="s">
        <v>125</v>
      </c>
      <c r="B21" s="254">
        <v>3</v>
      </c>
      <c r="C21" s="254">
        <v>5</v>
      </c>
      <c r="D21" s="254">
        <v>3</v>
      </c>
      <c r="E21" s="254">
        <v>1</v>
      </c>
      <c r="F21" s="254">
        <v>4</v>
      </c>
      <c r="G21" s="254">
        <v>11</v>
      </c>
      <c r="H21" s="254">
        <v>4</v>
      </c>
      <c r="I21" s="254">
        <v>6</v>
      </c>
      <c r="J21" s="254">
        <v>2</v>
      </c>
      <c r="K21" s="254">
        <v>6</v>
      </c>
      <c r="L21" s="254">
        <v>4</v>
      </c>
      <c r="M21" s="284">
        <v>8</v>
      </c>
      <c r="N21" s="254">
        <v>5</v>
      </c>
      <c r="O21" s="254">
        <v>3</v>
      </c>
      <c r="P21" s="254">
        <v>5</v>
      </c>
      <c r="Q21" s="254">
        <v>1</v>
      </c>
      <c r="R21" s="254">
        <v>8</v>
      </c>
      <c r="S21" s="254">
        <v>3</v>
      </c>
      <c r="T21" s="254">
        <v>6</v>
      </c>
      <c r="U21" s="254">
        <v>3</v>
      </c>
      <c r="V21" s="254">
        <v>0</v>
      </c>
      <c r="W21" s="254"/>
      <c r="X21" s="254"/>
      <c r="Y21" s="284"/>
      <c r="Z21" s="279"/>
      <c r="AA21" s="717"/>
      <c r="AB21" s="285">
        <v>57</v>
      </c>
      <c r="AC21" s="285">
        <f t="shared" si="0"/>
        <v>34</v>
      </c>
    </row>
    <row r="22" spans="1:29" s="282" customFormat="1" ht="21.75" customHeight="1">
      <c r="A22" s="283" t="s">
        <v>126</v>
      </c>
      <c r="B22" s="254">
        <v>0</v>
      </c>
      <c r="C22" s="254">
        <v>0</v>
      </c>
      <c r="D22" s="254">
        <v>1</v>
      </c>
      <c r="E22" s="254">
        <v>0</v>
      </c>
      <c r="F22" s="254">
        <v>1</v>
      </c>
      <c r="G22" s="254">
        <v>0</v>
      </c>
      <c r="H22" s="254">
        <v>0</v>
      </c>
      <c r="I22" s="254">
        <v>1</v>
      </c>
      <c r="J22" s="254">
        <v>0</v>
      </c>
      <c r="K22" s="254">
        <v>0</v>
      </c>
      <c r="L22" s="254">
        <v>0</v>
      </c>
      <c r="M22" s="284">
        <v>0</v>
      </c>
      <c r="N22" s="254">
        <v>1</v>
      </c>
      <c r="O22" s="254">
        <v>0</v>
      </c>
      <c r="P22" s="254">
        <v>1</v>
      </c>
      <c r="Q22" s="254">
        <v>0</v>
      </c>
      <c r="R22" s="254">
        <v>0</v>
      </c>
      <c r="S22" s="254">
        <v>0</v>
      </c>
      <c r="T22" s="254">
        <v>2</v>
      </c>
      <c r="U22" s="254">
        <v>0</v>
      </c>
      <c r="V22" s="254">
        <v>0</v>
      </c>
      <c r="W22" s="254"/>
      <c r="X22" s="254"/>
      <c r="Y22" s="284"/>
      <c r="Z22" s="279"/>
      <c r="AA22" s="717"/>
      <c r="AB22" s="285">
        <v>3</v>
      </c>
      <c r="AC22" s="285">
        <f t="shared" si="0"/>
        <v>4</v>
      </c>
    </row>
    <row r="23" spans="1:29" s="282" customFormat="1" ht="21.75" customHeight="1">
      <c r="A23" s="283" t="s">
        <v>127</v>
      </c>
      <c r="B23" s="254">
        <v>0</v>
      </c>
      <c r="C23" s="254">
        <v>0</v>
      </c>
      <c r="D23" s="254">
        <v>1</v>
      </c>
      <c r="E23" s="254">
        <v>0</v>
      </c>
      <c r="F23" s="254">
        <v>0</v>
      </c>
      <c r="G23" s="254">
        <v>0</v>
      </c>
      <c r="H23" s="254">
        <v>0</v>
      </c>
      <c r="I23" s="254">
        <v>1</v>
      </c>
      <c r="J23" s="254">
        <v>0</v>
      </c>
      <c r="K23" s="254">
        <v>0</v>
      </c>
      <c r="L23" s="254">
        <v>0</v>
      </c>
      <c r="M23" s="28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254">
        <v>0</v>
      </c>
      <c r="V23" s="254">
        <v>0</v>
      </c>
      <c r="W23" s="254"/>
      <c r="X23" s="254"/>
      <c r="Y23" s="284"/>
      <c r="Z23" s="279"/>
      <c r="AA23" s="717"/>
      <c r="AB23" s="285">
        <v>2</v>
      </c>
      <c r="AC23" s="285">
        <f t="shared" si="0"/>
        <v>0</v>
      </c>
    </row>
    <row r="24" spans="1:29" s="282" customFormat="1" ht="21.75" customHeight="1">
      <c r="A24" s="283" t="s">
        <v>128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1</v>
      </c>
      <c r="H24" s="254">
        <v>0</v>
      </c>
      <c r="I24" s="254">
        <v>0</v>
      </c>
      <c r="J24" s="254">
        <v>0</v>
      </c>
      <c r="K24" s="254">
        <v>0</v>
      </c>
      <c r="L24" s="254">
        <v>0</v>
      </c>
      <c r="M24" s="28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254">
        <v>0</v>
      </c>
      <c r="V24" s="254">
        <v>0</v>
      </c>
      <c r="W24" s="254"/>
      <c r="X24" s="254"/>
      <c r="Y24" s="284"/>
      <c r="Z24" s="279"/>
      <c r="AA24" s="717"/>
      <c r="AB24" s="285">
        <v>1</v>
      </c>
      <c r="AC24" s="285">
        <f t="shared" si="0"/>
        <v>0</v>
      </c>
    </row>
    <row r="25" spans="1:29" s="282" customFormat="1" ht="21.75" customHeight="1">
      <c r="A25" s="283" t="s">
        <v>129</v>
      </c>
      <c r="B25" s="254">
        <v>0</v>
      </c>
      <c r="C25" s="254">
        <v>0</v>
      </c>
      <c r="D25" s="254">
        <v>0</v>
      </c>
      <c r="E25" s="254">
        <v>1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  <c r="K25" s="254">
        <v>0</v>
      </c>
      <c r="L25" s="254">
        <v>0</v>
      </c>
      <c r="M25" s="28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/>
      <c r="X25" s="254"/>
      <c r="Y25" s="284"/>
      <c r="Z25" s="279"/>
      <c r="AA25" s="717"/>
      <c r="AB25" s="285">
        <v>1</v>
      </c>
      <c r="AC25" s="285">
        <f t="shared" si="0"/>
        <v>0</v>
      </c>
    </row>
    <row r="26" spans="1:29" s="282" customFormat="1" ht="21.75" customHeight="1">
      <c r="A26" s="283" t="s">
        <v>130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  <c r="K26" s="254">
        <v>0</v>
      </c>
      <c r="L26" s="254">
        <v>0</v>
      </c>
      <c r="M26" s="28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0</v>
      </c>
      <c r="V26" s="254">
        <v>0</v>
      </c>
      <c r="W26" s="254"/>
      <c r="X26" s="254"/>
      <c r="Y26" s="284"/>
      <c r="Z26" s="279"/>
      <c r="AA26" s="717"/>
      <c r="AB26" s="285">
        <v>0</v>
      </c>
      <c r="AC26" s="285">
        <f t="shared" si="0"/>
        <v>0</v>
      </c>
    </row>
    <row r="27" spans="1:29" s="282" customFormat="1" ht="21.75" customHeight="1">
      <c r="A27" s="283" t="s">
        <v>131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28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254">
        <v>1</v>
      </c>
      <c r="V27" s="254">
        <v>0</v>
      </c>
      <c r="W27" s="254"/>
      <c r="X27" s="254"/>
      <c r="Y27" s="284"/>
      <c r="Z27" s="279"/>
      <c r="AA27" s="718"/>
      <c r="AB27" s="285">
        <v>0</v>
      </c>
      <c r="AC27" s="285">
        <f t="shared" si="0"/>
        <v>1</v>
      </c>
    </row>
    <row r="28" spans="1:29" s="282" customFormat="1" ht="21.75" customHeight="1" thickBot="1">
      <c r="A28" s="287" t="s">
        <v>122</v>
      </c>
      <c r="B28" s="288">
        <v>14</v>
      </c>
      <c r="C28" s="288">
        <v>13</v>
      </c>
      <c r="D28" s="288">
        <v>11</v>
      </c>
      <c r="E28" s="288">
        <v>21</v>
      </c>
      <c r="F28" s="288">
        <v>6</v>
      </c>
      <c r="G28" s="288">
        <v>24</v>
      </c>
      <c r="H28" s="288">
        <v>17</v>
      </c>
      <c r="I28" s="288">
        <v>16</v>
      </c>
      <c r="J28" s="288">
        <v>6</v>
      </c>
      <c r="K28" s="288">
        <v>12</v>
      </c>
      <c r="L28" s="288">
        <v>11</v>
      </c>
      <c r="M28" s="289">
        <v>33</v>
      </c>
      <c r="N28" s="288">
        <v>13</v>
      </c>
      <c r="O28" s="288">
        <v>13</v>
      </c>
      <c r="P28" s="288">
        <v>19</v>
      </c>
      <c r="Q28" s="288">
        <v>13</v>
      </c>
      <c r="R28" s="288">
        <v>25</v>
      </c>
      <c r="S28" s="288">
        <v>16</v>
      </c>
      <c r="T28" s="288">
        <v>23</v>
      </c>
      <c r="U28" s="288">
        <v>19</v>
      </c>
      <c r="V28" s="288">
        <v>14</v>
      </c>
      <c r="W28" s="288"/>
      <c r="X28" s="288"/>
      <c r="Y28" s="289"/>
      <c r="Z28" s="279"/>
      <c r="AA28" s="290">
        <v>82</v>
      </c>
      <c r="AB28" s="291">
        <v>184</v>
      </c>
      <c r="AC28" s="291">
        <f t="shared" si="0"/>
        <v>155</v>
      </c>
    </row>
    <row r="29" spans="1:29" s="282" customFormat="1" ht="21.75" customHeight="1" thickTop="1">
      <c r="A29" s="283" t="s">
        <v>133</v>
      </c>
      <c r="B29" s="254">
        <v>5</v>
      </c>
      <c r="C29" s="254">
        <v>2</v>
      </c>
      <c r="D29" s="254">
        <v>3</v>
      </c>
      <c r="E29" s="254">
        <v>5</v>
      </c>
      <c r="F29" s="254">
        <v>7</v>
      </c>
      <c r="G29" s="254">
        <v>5</v>
      </c>
      <c r="H29" s="254">
        <v>7</v>
      </c>
      <c r="I29" s="254">
        <v>7</v>
      </c>
      <c r="J29" s="254">
        <v>13</v>
      </c>
      <c r="K29" s="254">
        <v>5</v>
      </c>
      <c r="L29" s="254">
        <v>7</v>
      </c>
      <c r="M29" s="284">
        <v>12</v>
      </c>
      <c r="N29" s="254">
        <v>11</v>
      </c>
      <c r="O29" s="254">
        <v>7</v>
      </c>
      <c r="P29" s="254">
        <v>4</v>
      </c>
      <c r="Q29" s="254">
        <v>8</v>
      </c>
      <c r="R29" s="254">
        <v>12</v>
      </c>
      <c r="S29" s="254">
        <v>15</v>
      </c>
      <c r="T29" s="254">
        <v>14</v>
      </c>
      <c r="U29" s="254">
        <v>12</v>
      </c>
      <c r="V29" s="254">
        <v>4</v>
      </c>
      <c r="W29" s="254"/>
      <c r="X29" s="254"/>
      <c r="Y29" s="284"/>
      <c r="Z29" s="279"/>
      <c r="AA29" s="719" t="s">
        <v>111</v>
      </c>
      <c r="AB29" s="285">
        <v>78</v>
      </c>
      <c r="AC29" s="285">
        <f t="shared" si="0"/>
        <v>87</v>
      </c>
    </row>
    <row r="30" spans="1:29" s="282" customFormat="1" ht="21.75" customHeight="1">
      <c r="A30" s="283" t="s">
        <v>134</v>
      </c>
      <c r="B30" s="254">
        <v>0</v>
      </c>
      <c r="C30" s="254">
        <v>0</v>
      </c>
      <c r="D30" s="254">
        <v>1</v>
      </c>
      <c r="E30" s="254">
        <v>0</v>
      </c>
      <c r="F30" s="254">
        <v>0</v>
      </c>
      <c r="G30" s="254">
        <v>2</v>
      </c>
      <c r="H30" s="254">
        <v>1</v>
      </c>
      <c r="I30" s="254">
        <v>0</v>
      </c>
      <c r="J30" s="254">
        <v>0</v>
      </c>
      <c r="K30" s="254">
        <v>2</v>
      </c>
      <c r="L30" s="254">
        <v>0</v>
      </c>
      <c r="M30" s="284">
        <v>2</v>
      </c>
      <c r="N30" s="254">
        <v>3</v>
      </c>
      <c r="O30" s="254">
        <v>1</v>
      </c>
      <c r="P30" s="254">
        <v>0</v>
      </c>
      <c r="Q30" s="254">
        <v>0</v>
      </c>
      <c r="R30" s="254">
        <v>3</v>
      </c>
      <c r="S30" s="254">
        <v>1</v>
      </c>
      <c r="T30" s="254">
        <v>1</v>
      </c>
      <c r="U30" s="254">
        <v>1</v>
      </c>
      <c r="V30" s="254">
        <v>0</v>
      </c>
      <c r="W30" s="254"/>
      <c r="X30" s="254"/>
      <c r="Y30" s="284"/>
      <c r="Z30" s="279"/>
      <c r="AA30" s="720"/>
      <c r="AB30" s="285">
        <v>8</v>
      </c>
      <c r="AC30" s="285">
        <f t="shared" si="0"/>
        <v>10</v>
      </c>
    </row>
    <row r="31" spans="1:29" s="282" customFormat="1" ht="21.75" customHeight="1">
      <c r="A31" s="283" t="s">
        <v>132</v>
      </c>
      <c r="B31" s="254">
        <v>2</v>
      </c>
      <c r="C31" s="254">
        <v>2</v>
      </c>
      <c r="D31" s="254">
        <v>0</v>
      </c>
      <c r="E31" s="254">
        <v>4</v>
      </c>
      <c r="F31" s="254">
        <v>1</v>
      </c>
      <c r="G31" s="254">
        <v>0</v>
      </c>
      <c r="H31" s="254">
        <v>3</v>
      </c>
      <c r="I31" s="254">
        <v>0</v>
      </c>
      <c r="J31" s="254">
        <v>1</v>
      </c>
      <c r="K31" s="254">
        <v>1</v>
      </c>
      <c r="L31" s="254">
        <v>4</v>
      </c>
      <c r="M31" s="284">
        <v>3</v>
      </c>
      <c r="N31" s="254">
        <v>2</v>
      </c>
      <c r="O31" s="254">
        <v>2</v>
      </c>
      <c r="P31" s="254">
        <v>0</v>
      </c>
      <c r="Q31" s="254">
        <v>1</v>
      </c>
      <c r="R31" s="254">
        <v>3</v>
      </c>
      <c r="S31" s="254">
        <v>0</v>
      </c>
      <c r="T31" s="254">
        <v>8</v>
      </c>
      <c r="U31" s="254">
        <v>2</v>
      </c>
      <c r="V31" s="254">
        <v>1</v>
      </c>
      <c r="W31" s="254"/>
      <c r="X31" s="254"/>
      <c r="Y31" s="284"/>
      <c r="Z31" s="279"/>
      <c r="AA31" s="721"/>
      <c r="AB31" s="285">
        <v>21</v>
      </c>
      <c r="AC31" s="285">
        <f t="shared" si="0"/>
        <v>19</v>
      </c>
    </row>
    <row r="32" spans="1:29" s="282" customFormat="1" ht="21.75" customHeight="1" thickBot="1">
      <c r="A32" s="287" t="s">
        <v>215</v>
      </c>
      <c r="B32" s="292">
        <f aca="true" t="shared" si="1" ref="B32:L32">(B18-B28-B33)</f>
        <v>7</v>
      </c>
      <c r="C32" s="292">
        <f t="shared" si="1"/>
        <v>6</v>
      </c>
      <c r="D32" s="292">
        <f t="shared" si="1"/>
        <v>2</v>
      </c>
      <c r="E32" s="292">
        <f t="shared" si="1"/>
        <v>8</v>
      </c>
      <c r="F32" s="292">
        <f t="shared" si="1"/>
        <v>10</v>
      </c>
      <c r="G32" s="292">
        <f t="shared" si="1"/>
        <v>8</v>
      </c>
      <c r="H32" s="292">
        <f t="shared" si="1"/>
        <v>12</v>
      </c>
      <c r="I32" s="292">
        <f t="shared" si="1"/>
        <v>5</v>
      </c>
      <c r="J32" s="292">
        <f t="shared" si="1"/>
        <v>14</v>
      </c>
      <c r="K32" s="292">
        <f t="shared" si="1"/>
        <v>9</v>
      </c>
      <c r="L32" s="292">
        <f t="shared" si="1"/>
        <v>11</v>
      </c>
      <c r="M32" s="293">
        <v>17</v>
      </c>
      <c r="N32" s="292">
        <v>16</v>
      </c>
      <c r="O32" s="292">
        <v>10</v>
      </c>
      <c r="P32" s="292">
        <v>4</v>
      </c>
      <c r="Q32" s="292">
        <v>8</v>
      </c>
      <c r="R32" s="292">
        <v>18</v>
      </c>
      <c r="S32" s="292">
        <v>16</v>
      </c>
      <c r="T32" s="292">
        <v>23</v>
      </c>
      <c r="U32" s="292">
        <v>15</v>
      </c>
      <c r="V32" s="292">
        <v>5</v>
      </c>
      <c r="W32" s="292"/>
      <c r="X32" s="292"/>
      <c r="Y32" s="293"/>
      <c r="Z32" s="74"/>
      <c r="AA32" s="294"/>
      <c r="AB32" s="295">
        <v>109</v>
      </c>
      <c r="AC32" s="296">
        <f t="shared" si="0"/>
        <v>115</v>
      </c>
    </row>
    <row r="33" spans="1:29" s="282" customFormat="1" ht="21.75" customHeight="1" thickTop="1">
      <c r="A33" s="297" t="s">
        <v>108</v>
      </c>
      <c r="B33" s="298">
        <v>0</v>
      </c>
      <c r="C33" s="298">
        <v>0</v>
      </c>
      <c r="D33" s="298">
        <v>2</v>
      </c>
      <c r="E33" s="298">
        <v>2</v>
      </c>
      <c r="F33" s="298">
        <v>0</v>
      </c>
      <c r="G33" s="298">
        <v>0</v>
      </c>
      <c r="H33" s="298">
        <v>0</v>
      </c>
      <c r="I33" s="298">
        <v>2</v>
      </c>
      <c r="J33" s="298">
        <v>0</v>
      </c>
      <c r="K33" s="298">
        <v>0</v>
      </c>
      <c r="L33" s="298">
        <v>0</v>
      </c>
      <c r="M33" s="299">
        <v>0</v>
      </c>
      <c r="N33" s="298">
        <v>2</v>
      </c>
      <c r="O33" s="298">
        <v>0</v>
      </c>
      <c r="P33" s="298">
        <v>0</v>
      </c>
      <c r="Q33" s="298">
        <v>0</v>
      </c>
      <c r="R33" s="298">
        <v>0</v>
      </c>
      <c r="S33" s="298">
        <v>2</v>
      </c>
      <c r="T33" s="298">
        <v>2</v>
      </c>
      <c r="U33" s="298">
        <v>0</v>
      </c>
      <c r="V33" s="298">
        <v>0</v>
      </c>
      <c r="W33" s="298"/>
      <c r="X33" s="298"/>
      <c r="Y33" s="299"/>
      <c r="Z33" s="279"/>
      <c r="AA33" s="300">
        <v>14</v>
      </c>
      <c r="AB33" s="301">
        <v>6</v>
      </c>
      <c r="AC33" s="301">
        <f t="shared" si="0"/>
        <v>6</v>
      </c>
    </row>
    <row r="35" spans="25:26" ht="11.25">
      <c r="Y35" s="32"/>
      <c r="Z35" s="272"/>
    </row>
  </sheetData>
  <sheetProtection/>
  <mergeCells count="6">
    <mergeCell ref="AA19:AA27"/>
    <mergeCell ref="AA29:AA31"/>
    <mergeCell ref="W16:X16"/>
    <mergeCell ref="B16:C16"/>
    <mergeCell ref="K16:L16"/>
    <mergeCell ref="N16:O16"/>
  </mergeCells>
  <printOptions/>
  <pageMargins left="0.35433070866141736" right="0.35433070866141736" top="0" bottom="0" header="0.5118110236220472" footer="0.11811023622047245"/>
  <pageSetup horizontalDpi="600" verticalDpi="600" orientation="landscape" paperSize="9" r:id="rId2"/>
  <headerFooter alignWithMargins="0">
    <oddFooter>&amp;L&amp;8&amp;F&amp;C&amp;8Page 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workbookViewId="0" topLeftCell="A1">
      <selection activeCell="O33" sqref="O33"/>
    </sheetView>
  </sheetViews>
  <sheetFormatPr defaultColWidth="9.140625" defaultRowHeight="12.75"/>
  <cols>
    <col min="1" max="1" width="4.00390625" style="0" customWidth="1"/>
    <col min="2" max="2" width="13.00390625" style="0" customWidth="1"/>
    <col min="3" max="9" width="4.7109375" style="0" customWidth="1"/>
    <col min="10" max="10" width="4.7109375" style="136" customWidth="1"/>
    <col min="11" max="11" width="4.7109375" style="0" customWidth="1"/>
    <col min="12" max="12" width="4.7109375" style="136" customWidth="1"/>
    <col min="13" max="16" width="4.7109375" style="0" customWidth="1"/>
    <col min="17" max="17" width="4.7109375" style="136" customWidth="1"/>
    <col min="18" max="26" width="4.7109375" style="0" customWidth="1"/>
    <col min="27" max="27" width="1.1484375" style="32" customWidth="1"/>
  </cols>
  <sheetData>
    <row r="1" spans="1:30" s="27" customFormat="1" ht="12.75">
      <c r="A1" s="270" t="s">
        <v>182</v>
      </c>
      <c r="B1" s="26"/>
      <c r="G1" s="216"/>
      <c r="H1" s="302" t="s">
        <v>226</v>
      </c>
      <c r="I1" s="302"/>
      <c r="J1" s="32"/>
      <c r="L1" s="32"/>
      <c r="O1" s="28"/>
      <c r="Q1" s="32"/>
      <c r="W1" s="29" t="s">
        <v>79</v>
      </c>
      <c r="AA1" s="32"/>
      <c r="AC1" s="29"/>
      <c r="AD1" s="29"/>
    </row>
    <row r="2" spans="1:30" s="27" customFormat="1" ht="12.75">
      <c r="A2" s="270"/>
      <c r="B2" s="26"/>
      <c r="G2" s="216"/>
      <c r="H2" s="28"/>
      <c r="I2" s="216"/>
      <c r="J2" s="32"/>
      <c r="L2" s="32"/>
      <c r="O2" s="28"/>
      <c r="Q2" s="32"/>
      <c r="W2" s="302"/>
      <c r="AA2" s="32"/>
      <c r="AC2" s="29"/>
      <c r="AD2" s="29"/>
    </row>
    <row r="3" spans="3:27" ht="12.75">
      <c r="C3" s="102" t="s">
        <v>178</v>
      </c>
      <c r="R3" s="125"/>
      <c r="AA3" s="27"/>
    </row>
    <row r="4" spans="2:27" ht="12.75">
      <c r="B4" s="125"/>
      <c r="C4" s="698">
        <v>2007</v>
      </c>
      <c r="D4" s="699"/>
      <c r="E4" s="40"/>
      <c r="F4" s="40"/>
      <c r="G4" s="40"/>
      <c r="H4" s="40"/>
      <c r="I4" s="40"/>
      <c r="J4" s="40"/>
      <c r="K4" s="40"/>
      <c r="L4" s="700">
        <v>2008</v>
      </c>
      <c r="M4" s="699"/>
      <c r="N4" s="42"/>
      <c r="O4" s="698"/>
      <c r="P4" s="699"/>
      <c r="Q4" s="40"/>
      <c r="R4" s="40"/>
      <c r="S4" s="40"/>
      <c r="T4" s="40"/>
      <c r="U4" s="40"/>
      <c r="V4" s="40"/>
      <c r="W4" s="40"/>
      <c r="X4" s="700">
        <v>2009</v>
      </c>
      <c r="Y4" s="699"/>
      <c r="Z4" s="42"/>
      <c r="AA4" s="27"/>
    </row>
    <row r="5" spans="1:27" ht="12.75">
      <c r="A5" s="303"/>
      <c r="B5" s="304" t="s">
        <v>197</v>
      </c>
      <c r="C5" s="52" t="s">
        <v>83</v>
      </c>
      <c r="D5" s="53" t="s">
        <v>68</v>
      </c>
      <c r="E5" s="53" t="s">
        <v>84</v>
      </c>
      <c r="F5" s="53" t="s">
        <v>69</v>
      </c>
      <c r="G5" s="53" t="s">
        <v>70</v>
      </c>
      <c r="H5" s="53" t="s">
        <v>77</v>
      </c>
      <c r="I5" s="53" t="s">
        <v>71</v>
      </c>
      <c r="J5" s="53" t="s">
        <v>72</v>
      </c>
      <c r="K5" s="53" t="s">
        <v>73</v>
      </c>
      <c r="L5" s="53" t="s">
        <v>74</v>
      </c>
      <c r="M5" s="53" t="s">
        <v>75</v>
      </c>
      <c r="N5" s="54" t="s">
        <v>76</v>
      </c>
      <c r="O5" s="52" t="s">
        <v>83</v>
      </c>
      <c r="P5" s="53" t="s">
        <v>68</v>
      </c>
      <c r="Q5" s="53" t="s">
        <v>84</v>
      </c>
      <c r="R5" s="53" t="s">
        <v>69</v>
      </c>
      <c r="S5" s="53" t="s">
        <v>70</v>
      </c>
      <c r="T5" s="53" t="s">
        <v>77</v>
      </c>
      <c r="U5" s="53" t="s">
        <v>71</v>
      </c>
      <c r="V5" s="53" t="s">
        <v>72</v>
      </c>
      <c r="W5" s="53" t="s">
        <v>73</v>
      </c>
      <c r="X5" s="53" t="s">
        <v>74</v>
      </c>
      <c r="Y5" s="53" t="s">
        <v>75</v>
      </c>
      <c r="Z5" s="54" t="s">
        <v>76</v>
      </c>
      <c r="AA5" s="27"/>
    </row>
    <row r="6" spans="1:26" ht="12.75">
      <c r="A6" s="722" t="s">
        <v>180</v>
      </c>
      <c r="B6" s="305" t="s">
        <v>168</v>
      </c>
      <c r="C6" s="306">
        <v>64</v>
      </c>
      <c r="D6" s="307">
        <v>64</v>
      </c>
      <c r="E6" s="307">
        <v>45</v>
      </c>
      <c r="F6" s="307">
        <v>60</v>
      </c>
      <c r="G6" s="307">
        <v>73</v>
      </c>
      <c r="H6" s="307">
        <v>53</v>
      </c>
      <c r="I6" s="307">
        <v>57</v>
      </c>
      <c r="J6" s="307">
        <v>81</v>
      </c>
      <c r="K6" s="307">
        <v>42</v>
      </c>
      <c r="L6" s="307">
        <v>35</v>
      </c>
      <c r="M6" s="307">
        <v>51</v>
      </c>
      <c r="N6" s="307">
        <v>65</v>
      </c>
      <c r="O6" s="306">
        <v>69</v>
      </c>
      <c r="P6" s="307">
        <v>55</v>
      </c>
      <c r="Q6" s="307">
        <v>65</v>
      </c>
      <c r="R6" s="307">
        <v>94</v>
      </c>
      <c r="S6" s="307">
        <v>94</v>
      </c>
      <c r="T6" s="307">
        <v>58</v>
      </c>
      <c r="U6" s="307">
        <v>80</v>
      </c>
      <c r="V6" s="307">
        <v>80</v>
      </c>
      <c r="W6" s="307">
        <v>55</v>
      </c>
      <c r="X6" s="50"/>
      <c r="Y6" s="50"/>
      <c r="Z6" s="308"/>
    </row>
    <row r="7" spans="1:26" ht="12.75">
      <c r="A7" s="723"/>
      <c r="B7" s="309" t="s">
        <v>169</v>
      </c>
      <c r="C7" s="306">
        <v>45</v>
      </c>
      <c r="D7" s="307">
        <v>57</v>
      </c>
      <c r="E7" s="307">
        <v>56</v>
      </c>
      <c r="F7" s="307">
        <v>38</v>
      </c>
      <c r="G7" s="307">
        <v>35</v>
      </c>
      <c r="H7" s="307">
        <v>43</v>
      </c>
      <c r="I7" s="307">
        <v>51</v>
      </c>
      <c r="J7" s="307">
        <v>69</v>
      </c>
      <c r="K7" s="307">
        <v>49</v>
      </c>
      <c r="L7" s="307">
        <v>49</v>
      </c>
      <c r="M7" s="307">
        <v>53</v>
      </c>
      <c r="N7" s="307">
        <v>41</v>
      </c>
      <c r="O7" s="306">
        <v>30</v>
      </c>
      <c r="P7" s="307">
        <v>62</v>
      </c>
      <c r="Q7" s="307">
        <v>58</v>
      </c>
      <c r="R7" s="307">
        <v>57</v>
      </c>
      <c r="S7" s="307">
        <v>51</v>
      </c>
      <c r="T7" s="307">
        <v>68</v>
      </c>
      <c r="U7" s="307">
        <v>51</v>
      </c>
      <c r="V7" s="307">
        <v>55</v>
      </c>
      <c r="W7" s="307">
        <v>62</v>
      </c>
      <c r="X7" s="50"/>
      <c r="Y7" s="50"/>
      <c r="Z7" s="51"/>
    </row>
    <row r="8" spans="1:26" ht="12.75">
      <c r="A8" s="723"/>
      <c r="B8" s="309" t="s">
        <v>170</v>
      </c>
      <c r="C8" s="306">
        <v>31</v>
      </c>
      <c r="D8" s="307">
        <v>24</v>
      </c>
      <c r="E8" s="307">
        <v>39</v>
      </c>
      <c r="F8" s="307">
        <v>41</v>
      </c>
      <c r="G8" s="307">
        <v>34</v>
      </c>
      <c r="H8" s="307">
        <v>35</v>
      </c>
      <c r="I8" s="307">
        <v>22</v>
      </c>
      <c r="J8" s="307">
        <v>40</v>
      </c>
      <c r="K8" s="307">
        <v>31</v>
      </c>
      <c r="L8" s="307">
        <v>39</v>
      </c>
      <c r="M8" s="307">
        <v>31</v>
      </c>
      <c r="N8" s="307">
        <v>32</v>
      </c>
      <c r="O8" s="306">
        <v>39</v>
      </c>
      <c r="P8" s="307">
        <v>19</v>
      </c>
      <c r="Q8" s="307">
        <v>28</v>
      </c>
      <c r="R8" s="307">
        <v>37</v>
      </c>
      <c r="S8" s="307">
        <v>45</v>
      </c>
      <c r="T8" s="307">
        <v>40</v>
      </c>
      <c r="U8" s="307">
        <v>27</v>
      </c>
      <c r="V8" s="307">
        <v>24</v>
      </c>
      <c r="W8" s="307">
        <v>33</v>
      </c>
      <c r="X8" s="50"/>
      <c r="Y8" s="50"/>
      <c r="Z8" s="51"/>
    </row>
    <row r="9" spans="1:26" ht="12.75">
      <c r="A9" s="723"/>
      <c r="B9" s="309" t="s">
        <v>171</v>
      </c>
      <c r="C9" s="306">
        <v>30</v>
      </c>
      <c r="D9" s="307">
        <v>25</v>
      </c>
      <c r="E9" s="307">
        <v>19</v>
      </c>
      <c r="F9" s="307">
        <v>14</v>
      </c>
      <c r="G9" s="307">
        <v>24</v>
      </c>
      <c r="H9" s="307">
        <v>25</v>
      </c>
      <c r="I9" s="307">
        <v>27</v>
      </c>
      <c r="J9" s="307">
        <v>24</v>
      </c>
      <c r="K9" s="307">
        <v>21</v>
      </c>
      <c r="L9" s="307">
        <v>27</v>
      </c>
      <c r="M9" s="307">
        <v>34</v>
      </c>
      <c r="N9" s="307">
        <v>21</v>
      </c>
      <c r="O9" s="306">
        <v>21</v>
      </c>
      <c r="P9" s="307">
        <v>28</v>
      </c>
      <c r="Q9" s="307">
        <v>22</v>
      </c>
      <c r="R9" s="307">
        <v>20</v>
      </c>
      <c r="S9" s="307">
        <v>15</v>
      </c>
      <c r="T9" s="307">
        <v>21</v>
      </c>
      <c r="U9" s="307">
        <v>28</v>
      </c>
      <c r="V9" s="307">
        <v>25</v>
      </c>
      <c r="W9" s="307">
        <v>16</v>
      </c>
      <c r="X9" s="50"/>
      <c r="Y9" s="50"/>
      <c r="Z9" s="51"/>
    </row>
    <row r="10" spans="1:26" ht="13.5" customHeight="1">
      <c r="A10" s="723"/>
      <c r="B10" s="309" t="s">
        <v>172</v>
      </c>
      <c r="C10" s="306">
        <v>15</v>
      </c>
      <c r="D10" s="307">
        <v>19</v>
      </c>
      <c r="E10" s="307">
        <v>23</v>
      </c>
      <c r="F10" s="307">
        <v>21</v>
      </c>
      <c r="G10" s="307">
        <v>17</v>
      </c>
      <c r="H10" s="307">
        <v>13</v>
      </c>
      <c r="I10" s="307">
        <v>13</v>
      </c>
      <c r="J10" s="307">
        <v>14</v>
      </c>
      <c r="K10" s="307">
        <v>14</v>
      </c>
      <c r="L10" s="307">
        <v>14</v>
      </c>
      <c r="M10" s="307">
        <v>11</v>
      </c>
      <c r="N10" s="307">
        <v>13</v>
      </c>
      <c r="O10" s="306">
        <v>11</v>
      </c>
      <c r="P10" s="307">
        <v>10</v>
      </c>
      <c r="Q10" s="307">
        <v>12</v>
      </c>
      <c r="R10" s="307">
        <v>12</v>
      </c>
      <c r="S10" s="307">
        <v>14</v>
      </c>
      <c r="T10" s="307">
        <v>11</v>
      </c>
      <c r="U10" s="307">
        <v>9</v>
      </c>
      <c r="V10" s="307">
        <v>8</v>
      </c>
      <c r="W10" s="307">
        <v>19</v>
      </c>
      <c r="X10" s="50"/>
      <c r="Y10" s="50"/>
      <c r="Z10" s="51"/>
    </row>
    <row r="11" spans="1:26" ht="12.75">
      <c r="A11" s="723"/>
      <c r="B11" s="309" t="s">
        <v>173</v>
      </c>
      <c r="C11" s="306">
        <v>7</v>
      </c>
      <c r="D11" s="307">
        <v>13</v>
      </c>
      <c r="E11" s="307">
        <v>10</v>
      </c>
      <c r="F11" s="307">
        <v>14</v>
      </c>
      <c r="G11" s="307">
        <v>16</v>
      </c>
      <c r="H11" s="307">
        <v>21</v>
      </c>
      <c r="I11" s="307">
        <v>13</v>
      </c>
      <c r="J11" s="307">
        <v>11</v>
      </c>
      <c r="K11" s="307">
        <v>8</v>
      </c>
      <c r="L11" s="307">
        <v>6</v>
      </c>
      <c r="M11" s="307">
        <v>8</v>
      </c>
      <c r="N11" s="307">
        <v>4</v>
      </c>
      <c r="O11" s="306">
        <v>5</v>
      </c>
      <c r="P11" s="307">
        <v>8</v>
      </c>
      <c r="Q11" s="307">
        <v>6</v>
      </c>
      <c r="R11" s="307">
        <v>5</v>
      </c>
      <c r="S11" s="307">
        <v>2</v>
      </c>
      <c r="T11" s="307">
        <v>5</v>
      </c>
      <c r="U11" s="307">
        <v>5</v>
      </c>
      <c r="V11" s="307">
        <v>8</v>
      </c>
      <c r="W11" s="307">
        <v>3</v>
      </c>
      <c r="X11" s="50"/>
      <c r="Y11" s="50"/>
      <c r="Z11" s="51"/>
    </row>
    <row r="12" spans="1:26" ht="12.75">
      <c r="A12" s="723"/>
      <c r="B12" s="309" t="s">
        <v>174</v>
      </c>
      <c r="C12" s="306">
        <v>4</v>
      </c>
      <c r="D12" s="307">
        <v>4</v>
      </c>
      <c r="E12" s="307">
        <v>3</v>
      </c>
      <c r="F12" s="307">
        <v>6</v>
      </c>
      <c r="G12" s="307">
        <v>6</v>
      </c>
      <c r="H12" s="307">
        <v>5</v>
      </c>
      <c r="I12" s="307">
        <v>12</v>
      </c>
      <c r="J12" s="307">
        <v>10</v>
      </c>
      <c r="K12" s="307">
        <v>10</v>
      </c>
      <c r="L12" s="307">
        <v>11</v>
      </c>
      <c r="M12" s="307">
        <v>7</v>
      </c>
      <c r="N12" s="307">
        <v>4</v>
      </c>
      <c r="O12" s="306">
        <v>1</v>
      </c>
      <c r="P12" s="307">
        <v>2</v>
      </c>
      <c r="Q12" s="307">
        <v>6</v>
      </c>
      <c r="R12" s="307">
        <v>7</v>
      </c>
      <c r="S12" s="307">
        <v>5</v>
      </c>
      <c r="T12" s="307">
        <v>0</v>
      </c>
      <c r="U12" s="307">
        <v>1</v>
      </c>
      <c r="V12" s="307">
        <v>1</v>
      </c>
      <c r="W12" s="307">
        <v>4</v>
      </c>
      <c r="X12" s="50"/>
      <c r="Y12" s="50"/>
      <c r="Z12" s="51"/>
    </row>
    <row r="13" spans="1:26" ht="12.75">
      <c r="A13" s="723"/>
      <c r="B13" s="309" t="s">
        <v>175</v>
      </c>
      <c r="C13" s="306">
        <v>4</v>
      </c>
      <c r="D13" s="307">
        <v>5</v>
      </c>
      <c r="E13" s="307">
        <v>5</v>
      </c>
      <c r="F13" s="307">
        <v>3</v>
      </c>
      <c r="G13" s="307">
        <v>2</v>
      </c>
      <c r="H13" s="307">
        <v>4</v>
      </c>
      <c r="I13" s="307">
        <v>3</v>
      </c>
      <c r="J13" s="307">
        <v>2</v>
      </c>
      <c r="K13" s="307">
        <v>5</v>
      </c>
      <c r="L13" s="307">
        <v>6</v>
      </c>
      <c r="M13" s="307">
        <v>8</v>
      </c>
      <c r="N13" s="307">
        <v>8</v>
      </c>
      <c r="O13" s="306">
        <v>4</v>
      </c>
      <c r="P13" s="307">
        <v>3</v>
      </c>
      <c r="Q13" s="307">
        <v>2</v>
      </c>
      <c r="R13" s="307">
        <v>1</v>
      </c>
      <c r="S13" s="307">
        <v>2</v>
      </c>
      <c r="T13" s="307">
        <v>5</v>
      </c>
      <c r="U13" s="307">
        <v>2</v>
      </c>
      <c r="V13" s="307">
        <v>2</v>
      </c>
      <c r="W13" s="307">
        <v>0</v>
      </c>
      <c r="X13" s="50"/>
      <c r="Y13" s="50"/>
      <c r="Z13" s="51"/>
    </row>
    <row r="14" spans="1:26" ht="12.75">
      <c r="A14" s="724"/>
      <c r="B14" s="310" t="s">
        <v>176</v>
      </c>
      <c r="C14" s="306">
        <v>5</v>
      </c>
      <c r="D14" s="307">
        <v>4</v>
      </c>
      <c r="E14" s="307">
        <v>7</v>
      </c>
      <c r="F14" s="307">
        <v>8</v>
      </c>
      <c r="G14" s="307">
        <v>9</v>
      </c>
      <c r="H14" s="307">
        <v>10</v>
      </c>
      <c r="I14" s="307">
        <v>11</v>
      </c>
      <c r="J14" s="307">
        <v>11</v>
      </c>
      <c r="K14" s="307">
        <v>11</v>
      </c>
      <c r="L14" s="307">
        <v>10</v>
      </c>
      <c r="M14" s="307">
        <v>12</v>
      </c>
      <c r="N14" s="307">
        <v>11</v>
      </c>
      <c r="O14" s="306">
        <v>13</v>
      </c>
      <c r="P14" s="307">
        <v>11</v>
      </c>
      <c r="Q14" s="307">
        <v>11</v>
      </c>
      <c r="R14" s="307">
        <v>12</v>
      </c>
      <c r="S14" s="307">
        <v>9</v>
      </c>
      <c r="T14" s="307">
        <v>10</v>
      </c>
      <c r="U14" s="307">
        <v>10</v>
      </c>
      <c r="V14" s="307">
        <v>8</v>
      </c>
      <c r="W14" s="307">
        <v>9</v>
      </c>
      <c r="X14" s="50"/>
      <c r="Y14" s="50"/>
      <c r="Z14" s="54"/>
    </row>
    <row r="15" spans="1:26" ht="12.75">
      <c r="A15" s="723" t="s">
        <v>179</v>
      </c>
      <c r="B15" s="305" t="s">
        <v>168</v>
      </c>
      <c r="C15" s="311">
        <v>4</v>
      </c>
      <c r="D15" s="312">
        <v>0</v>
      </c>
      <c r="E15" s="312">
        <v>0</v>
      </c>
      <c r="F15" s="312">
        <v>2</v>
      </c>
      <c r="G15" s="312">
        <v>2</v>
      </c>
      <c r="H15" s="312">
        <v>3</v>
      </c>
      <c r="I15" s="312">
        <v>1</v>
      </c>
      <c r="J15" s="312">
        <v>9</v>
      </c>
      <c r="K15" s="312">
        <v>0</v>
      </c>
      <c r="L15" s="312">
        <v>0</v>
      </c>
      <c r="M15" s="312">
        <v>0</v>
      </c>
      <c r="N15" s="313">
        <v>0</v>
      </c>
      <c r="O15" s="314">
        <v>1</v>
      </c>
      <c r="P15" s="312">
        <v>2</v>
      </c>
      <c r="Q15" s="312">
        <v>0</v>
      </c>
      <c r="R15" s="312">
        <v>1</v>
      </c>
      <c r="S15" s="312">
        <v>6</v>
      </c>
      <c r="T15" s="312">
        <v>4</v>
      </c>
      <c r="U15" s="312">
        <v>0</v>
      </c>
      <c r="V15" s="312">
        <v>3</v>
      </c>
      <c r="W15" s="312">
        <v>2</v>
      </c>
      <c r="X15" s="312"/>
      <c r="Y15" s="312"/>
      <c r="Z15" s="313"/>
    </row>
    <row r="16" spans="1:26" ht="12.75">
      <c r="A16" s="725"/>
      <c r="B16" s="309" t="s">
        <v>169</v>
      </c>
      <c r="C16" s="315">
        <v>6</v>
      </c>
      <c r="D16" s="316">
        <v>4</v>
      </c>
      <c r="E16" s="316">
        <v>2</v>
      </c>
      <c r="F16" s="316">
        <v>10</v>
      </c>
      <c r="G16" s="316">
        <v>3</v>
      </c>
      <c r="H16" s="316">
        <v>14</v>
      </c>
      <c r="I16" s="316">
        <v>9</v>
      </c>
      <c r="J16" s="316">
        <v>11</v>
      </c>
      <c r="K16" s="316">
        <v>6</v>
      </c>
      <c r="L16" s="316">
        <v>5</v>
      </c>
      <c r="M16" s="316">
        <v>4</v>
      </c>
      <c r="N16" s="317">
        <v>7</v>
      </c>
      <c r="O16" s="318">
        <v>14</v>
      </c>
      <c r="P16" s="316">
        <v>6</v>
      </c>
      <c r="Q16" s="316">
        <v>12</v>
      </c>
      <c r="R16" s="316">
        <v>8</v>
      </c>
      <c r="S16" s="316">
        <v>10</v>
      </c>
      <c r="T16" s="316">
        <v>17</v>
      </c>
      <c r="U16" s="316">
        <v>23</v>
      </c>
      <c r="V16" s="316">
        <v>11</v>
      </c>
      <c r="W16" s="316">
        <v>4</v>
      </c>
      <c r="X16" s="316"/>
      <c r="Y16" s="316"/>
      <c r="Z16" s="317"/>
    </row>
    <row r="17" spans="1:26" ht="12.75">
      <c r="A17" s="725"/>
      <c r="B17" s="309" t="s">
        <v>170</v>
      </c>
      <c r="C17" s="315">
        <v>5</v>
      </c>
      <c r="D17" s="316">
        <v>8</v>
      </c>
      <c r="E17" s="316">
        <v>4</v>
      </c>
      <c r="F17" s="316">
        <v>9</v>
      </c>
      <c r="G17" s="316">
        <v>6</v>
      </c>
      <c r="H17" s="316">
        <v>7</v>
      </c>
      <c r="I17" s="316">
        <v>5</v>
      </c>
      <c r="J17" s="316">
        <v>2</v>
      </c>
      <c r="K17" s="316">
        <v>4</v>
      </c>
      <c r="L17" s="316">
        <v>7</v>
      </c>
      <c r="M17" s="316">
        <v>12</v>
      </c>
      <c r="N17" s="317">
        <v>11</v>
      </c>
      <c r="O17" s="318">
        <v>5</v>
      </c>
      <c r="P17" s="316">
        <v>6</v>
      </c>
      <c r="Q17" s="316">
        <v>5</v>
      </c>
      <c r="R17" s="316">
        <v>4</v>
      </c>
      <c r="S17" s="316">
        <v>6</v>
      </c>
      <c r="T17" s="316">
        <v>5</v>
      </c>
      <c r="U17" s="316">
        <v>10</v>
      </c>
      <c r="V17" s="316">
        <v>10</v>
      </c>
      <c r="W17" s="316">
        <v>5</v>
      </c>
      <c r="X17" s="316"/>
      <c r="Y17" s="316"/>
      <c r="Z17" s="317"/>
    </row>
    <row r="18" spans="1:26" ht="12.75">
      <c r="A18" s="725"/>
      <c r="B18" s="309" t="s">
        <v>171</v>
      </c>
      <c r="C18" s="315">
        <v>2</v>
      </c>
      <c r="D18" s="316">
        <v>1</v>
      </c>
      <c r="E18" s="316">
        <v>3</v>
      </c>
      <c r="F18" s="316">
        <v>3</v>
      </c>
      <c r="G18" s="316">
        <v>1</v>
      </c>
      <c r="H18" s="316">
        <v>3</v>
      </c>
      <c r="I18" s="316">
        <v>2</v>
      </c>
      <c r="J18" s="316">
        <v>0</v>
      </c>
      <c r="K18" s="316">
        <v>4</v>
      </c>
      <c r="L18" s="316">
        <v>1</v>
      </c>
      <c r="M18" s="316">
        <v>2</v>
      </c>
      <c r="N18" s="317">
        <v>11</v>
      </c>
      <c r="O18" s="318">
        <v>5</v>
      </c>
      <c r="P18" s="316">
        <v>6</v>
      </c>
      <c r="Q18" s="316">
        <v>3</v>
      </c>
      <c r="R18" s="316">
        <v>3</v>
      </c>
      <c r="S18" s="316">
        <v>6</v>
      </c>
      <c r="T18" s="316">
        <v>4</v>
      </c>
      <c r="U18" s="316">
        <v>6</v>
      </c>
      <c r="V18" s="316">
        <v>6</v>
      </c>
      <c r="W18" s="316">
        <v>2</v>
      </c>
      <c r="X18" s="316"/>
      <c r="Y18" s="316"/>
      <c r="Z18" s="317"/>
    </row>
    <row r="19" spans="1:28" ht="12.75">
      <c r="A19" s="725"/>
      <c r="B19" s="309" t="s">
        <v>172</v>
      </c>
      <c r="C19" s="315">
        <v>3</v>
      </c>
      <c r="D19" s="316">
        <v>2</v>
      </c>
      <c r="E19" s="316">
        <v>3</v>
      </c>
      <c r="F19" s="316">
        <v>4</v>
      </c>
      <c r="G19" s="316">
        <v>1</v>
      </c>
      <c r="H19" s="316">
        <v>1</v>
      </c>
      <c r="I19" s="316">
        <v>5</v>
      </c>
      <c r="J19" s="316">
        <v>0</v>
      </c>
      <c r="K19" s="316">
        <v>5</v>
      </c>
      <c r="L19" s="316">
        <v>3</v>
      </c>
      <c r="M19" s="316">
        <v>2</v>
      </c>
      <c r="N19" s="317">
        <v>13</v>
      </c>
      <c r="O19" s="318">
        <v>0</v>
      </c>
      <c r="P19" s="316">
        <v>1</v>
      </c>
      <c r="Q19" s="316">
        <v>2</v>
      </c>
      <c r="R19" s="316">
        <v>2</v>
      </c>
      <c r="S19" s="316">
        <v>7</v>
      </c>
      <c r="T19" s="316">
        <v>1</v>
      </c>
      <c r="U19" s="316">
        <v>2</v>
      </c>
      <c r="V19" s="316">
        <v>3</v>
      </c>
      <c r="W19" s="316">
        <v>4</v>
      </c>
      <c r="X19" s="316"/>
      <c r="Y19" s="316"/>
      <c r="Z19" s="317"/>
      <c r="AA19" s="319"/>
      <c r="AB19" s="125"/>
    </row>
    <row r="20" spans="1:28" ht="12.75">
      <c r="A20" s="725"/>
      <c r="B20" s="309" t="s">
        <v>173</v>
      </c>
      <c r="C20" s="315">
        <v>0</v>
      </c>
      <c r="D20" s="316">
        <v>2</v>
      </c>
      <c r="E20" s="316">
        <v>1</v>
      </c>
      <c r="F20" s="316">
        <v>2</v>
      </c>
      <c r="G20" s="316">
        <v>2</v>
      </c>
      <c r="H20" s="316">
        <v>1</v>
      </c>
      <c r="I20" s="316">
        <v>1</v>
      </c>
      <c r="J20" s="316">
        <v>1</v>
      </c>
      <c r="K20" s="316">
        <v>0</v>
      </c>
      <c r="L20" s="316">
        <v>3</v>
      </c>
      <c r="M20" s="316">
        <v>1</v>
      </c>
      <c r="N20" s="317">
        <v>3</v>
      </c>
      <c r="O20" s="318">
        <v>0</v>
      </c>
      <c r="P20" s="316">
        <v>0</v>
      </c>
      <c r="Q20" s="316">
        <v>1</v>
      </c>
      <c r="R20" s="316">
        <v>1</v>
      </c>
      <c r="S20" s="316">
        <v>4</v>
      </c>
      <c r="T20" s="316">
        <v>2</v>
      </c>
      <c r="U20" s="316">
        <v>3</v>
      </c>
      <c r="V20" s="316">
        <v>0</v>
      </c>
      <c r="W20" s="316">
        <v>1</v>
      </c>
      <c r="X20" s="316"/>
      <c r="Y20" s="316"/>
      <c r="Z20" s="317"/>
      <c r="AA20" s="319"/>
      <c r="AB20" s="125"/>
    </row>
    <row r="21" spans="1:28" ht="12.75">
      <c r="A21" s="725"/>
      <c r="B21" s="309" t="s">
        <v>174</v>
      </c>
      <c r="C21" s="315">
        <v>1</v>
      </c>
      <c r="D21" s="316">
        <v>0</v>
      </c>
      <c r="E21" s="316">
        <v>2</v>
      </c>
      <c r="F21" s="316">
        <v>0</v>
      </c>
      <c r="G21" s="316">
        <v>0</v>
      </c>
      <c r="H21" s="316">
        <v>1</v>
      </c>
      <c r="I21" s="316">
        <v>3</v>
      </c>
      <c r="J21" s="316">
        <v>0</v>
      </c>
      <c r="K21" s="316">
        <v>1</v>
      </c>
      <c r="L21" s="316">
        <v>1</v>
      </c>
      <c r="M21" s="316">
        <v>0</v>
      </c>
      <c r="N21" s="317">
        <v>2</v>
      </c>
      <c r="O21" s="318">
        <v>2</v>
      </c>
      <c r="P21" s="316">
        <v>0</v>
      </c>
      <c r="Q21" s="316">
        <v>0</v>
      </c>
      <c r="R21" s="316">
        <v>0</v>
      </c>
      <c r="S21" s="316">
        <v>1</v>
      </c>
      <c r="T21" s="316">
        <v>0</v>
      </c>
      <c r="U21" s="316">
        <v>1</v>
      </c>
      <c r="V21" s="316">
        <v>0</v>
      </c>
      <c r="W21" s="316">
        <v>1</v>
      </c>
      <c r="X21" s="316"/>
      <c r="Y21" s="316"/>
      <c r="Z21" s="317"/>
      <c r="AA21" s="320"/>
      <c r="AB21" s="125"/>
    </row>
    <row r="22" spans="1:28" ht="12.75">
      <c r="A22" s="725"/>
      <c r="B22" s="309" t="s">
        <v>175</v>
      </c>
      <c r="C22" s="315">
        <v>0</v>
      </c>
      <c r="D22" s="316">
        <v>0</v>
      </c>
      <c r="E22" s="316">
        <v>0</v>
      </c>
      <c r="F22" s="316">
        <v>0</v>
      </c>
      <c r="G22" s="316">
        <v>0</v>
      </c>
      <c r="H22" s="316">
        <v>1</v>
      </c>
      <c r="I22" s="316">
        <v>1</v>
      </c>
      <c r="J22" s="316">
        <v>1</v>
      </c>
      <c r="K22" s="316">
        <v>0</v>
      </c>
      <c r="L22" s="316">
        <v>1</v>
      </c>
      <c r="M22" s="316">
        <v>1</v>
      </c>
      <c r="N22" s="317">
        <v>2</v>
      </c>
      <c r="O22" s="318">
        <v>1</v>
      </c>
      <c r="P22" s="316">
        <v>0</v>
      </c>
      <c r="Q22" s="316">
        <v>0</v>
      </c>
      <c r="R22" s="316">
        <v>1</v>
      </c>
      <c r="S22" s="316">
        <v>0</v>
      </c>
      <c r="T22" s="316">
        <v>1</v>
      </c>
      <c r="U22" s="316">
        <v>3</v>
      </c>
      <c r="V22" s="316">
        <v>0</v>
      </c>
      <c r="W22" s="316">
        <v>0</v>
      </c>
      <c r="X22" s="316"/>
      <c r="Y22" s="316"/>
      <c r="Z22" s="317"/>
      <c r="AA22" s="321"/>
      <c r="AB22" s="125"/>
    </row>
    <row r="23" spans="1:28" ht="12.75">
      <c r="A23" s="726"/>
      <c r="B23" s="310" t="s">
        <v>176</v>
      </c>
      <c r="C23" s="322">
        <v>1</v>
      </c>
      <c r="D23" s="323">
        <v>0</v>
      </c>
      <c r="E23" s="323">
        <v>0</v>
      </c>
      <c r="F23" s="323">
        <v>0</v>
      </c>
      <c r="G23" s="323">
        <v>0</v>
      </c>
      <c r="H23" s="323">
        <v>1</v>
      </c>
      <c r="I23" s="323">
        <v>2</v>
      </c>
      <c r="J23" s="323">
        <v>0</v>
      </c>
      <c r="K23" s="323">
        <v>0</v>
      </c>
      <c r="L23" s="323">
        <v>0</v>
      </c>
      <c r="M23" s="323">
        <v>0</v>
      </c>
      <c r="N23" s="324">
        <v>1</v>
      </c>
      <c r="O23" s="325">
        <v>3</v>
      </c>
      <c r="P23" s="323">
        <v>2</v>
      </c>
      <c r="Q23" s="323">
        <v>0</v>
      </c>
      <c r="R23" s="323">
        <v>1</v>
      </c>
      <c r="S23" s="323">
        <v>3</v>
      </c>
      <c r="T23" s="323">
        <v>0</v>
      </c>
      <c r="U23" s="323">
        <v>0</v>
      </c>
      <c r="V23" s="323">
        <v>1</v>
      </c>
      <c r="W23" s="323">
        <v>0</v>
      </c>
      <c r="X23" s="323"/>
      <c r="Y23" s="323"/>
      <c r="Z23" s="324"/>
      <c r="AA23" s="321"/>
      <c r="AB23" s="125"/>
    </row>
    <row r="24" spans="27:28" ht="12.75">
      <c r="AA24" s="307"/>
      <c r="AB24" s="125"/>
    </row>
    <row r="25" ht="12.75">
      <c r="AA25" s="307"/>
    </row>
    <row r="26" spans="13:27" ht="12.75">
      <c r="M26" s="326"/>
      <c r="AA26" s="307"/>
    </row>
    <row r="27" ht="12.75">
      <c r="AA27" s="327"/>
    </row>
    <row r="28" ht="12.75">
      <c r="AA28" s="307"/>
    </row>
    <row r="29" ht="12.75">
      <c r="AA29" s="307"/>
    </row>
    <row r="30" ht="12.75">
      <c r="AA30" s="307"/>
    </row>
    <row r="31" ht="12.75">
      <c r="AA31" s="327"/>
    </row>
    <row r="32" ht="12.75">
      <c r="AA32" s="307"/>
    </row>
    <row r="33" ht="12.75">
      <c r="AA33" s="307"/>
    </row>
    <row r="34" ht="12.75">
      <c r="AA34" s="307"/>
    </row>
  </sheetData>
  <mergeCells count="6">
    <mergeCell ref="O4:P4"/>
    <mergeCell ref="X4:Y4"/>
    <mergeCell ref="A6:A14"/>
    <mergeCell ref="A15:A23"/>
    <mergeCell ref="C4:D4"/>
    <mergeCell ref="L4:M4"/>
  </mergeCells>
  <conditionalFormatting sqref="AA22:AA34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workbookViewId="0" topLeftCell="A1">
      <selection activeCell="P30" sqref="P30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10" width="4.7109375" style="0" customWidth="1"/>
    <col min="11" max="12" width="4.7109375" style="136" customWidth="1"/>
    <col min="13" max="15" width="4.7109375" style="0" customWidth="1"/>
    <col min="16" max="17" width="4.7109375" style="136" customWidth="1"/>
    <col min="18" max="19" width="4.7109375" style="0" customWidth="1"/>
    <col min="20" max="20" width="4.7109375" style="136" customWidth="1"/>
    <col min="21" max="26" width="4.7109375" style="0" customWidth="1"/>
    <col min="27" max="27" width="1.1484375" style="32" customWidth="1"/>
  </cols>
  <sheetData>
    <row r="1" spans="1:27" s="328" customFormat="1" ht="12.75">
      <c r="A1" s="270" t="s">
        <v>58</v>
      </c>
      <c r="B1" s="26"/>
      <c r="C1" s="27"/>
      <c r="D1" s="27"/>
      <c r="E1" s="27"/>
      <c r="F1" s="27"/>
      <c r="G1" s="216"/>
      <c r="H1" s="28"/>
      <c r="I1" s="216"/>
      <c r="J1" s="27"/>
      <c r="K1" s="27"/>
      <c r="L1" s="28" t="s">
        <v>198</v>
      </c>
      <c r="M1" s="27"/>
      <c r="N1" s="27"/>
      <c r="O1" s="28"/>
      <c r="P1" s="136"/>
      <c r="Q1" s="136"/>
      <c r="T1" s="136"/>
      <c r="W1" s="104" t="s">
        <v>79</v>
      </c>
      <c r="AA1" s="27"/>
    </row>
    <row r="2" spans="3:27" ht="12.75">
      <c r="C2" s="102"/>
      <c r="AA2" s="27"/>
    </row>
    <row r="3" spans="2:27" ht="12.75">
      <c r="B3" s="125"/>
      <c r="C3" s="698">
        <v>2007</v>
      </c>
      <c r="D3" s="700"/>
      <c r="E3" s="40"/>
      <c r="F3" s="40"/>
      <c r="G3" s="40"/>
      <c r="H3" s="40"/>
      <c r="I3" s="40"/>
      <c r="J3" s="40"/>
      <c r="K3" s="40"/>
      <c r="L3" s="700">
        <v>2008</v>
      </c>
      <c r="M3" s="700"/>
      <c r="N3" s="42"/>
      <c r="O3" s="698"/>
      <c r="P3" s="700"/>
      <c r="Q3" s="40"/>
      <c r="R3" s="40"/>
      <c r="S3" s="40"/>
      <c r="T3" s="40"/>
      <c r="U3" s="40"/>
      <c r="V3" s="40"/>
      <c r="W3" s="40"/>
      <c r="X3" s="700">
        <v>2009</v>
      </c>
      <c r="Y3" s="700"/>
      <c r="Z3" s="42"/>
      <c r="AA3" s="27"/>
    </row>
    <row r="4" spans="1:27" ht="12.75">
      <c r="A4" s="303"/>
      <c r="B4" s="304"/>
      <c r="C4" s="52" t="s">
        <v>83</v>
      </c>
      <c r="D4" s="53" t="s">
        <v>68</v>
      </c>
      <c r="E4" s="53" t="s">
        <v>84</v>
      </c>
      <c r="F4" s="53" t="s">
        <v>69</v>
      </c>
      <c r="G4" s="53" t="s">
        <v>70</v>
      </c>
      <c r="H4" s="53" t="s">
        <v>77</v>
      </c>
      <c r="I4" s="53" t="s">
        <v>71</v>
      </c>
      <c r="J4" s="53" t="s">
        <v>72</v>
      </c>
      <c r="K4" s="53" t="s">
        <v>73</v>
      </c>
      <c r="L4" s="53" t="s">
        <v>74</v>
      </c>
      <c r="M4" s="53" t="s">
        <v>75</v>
      </c>
      <c r="N4" s="54" t="s">
        <v>76</v>
      </c>
      <c r="O4" s="52" t="s">
        <v>83</v>
      </c>
      <c r="P4" s="53" t="s">
        <v>68</v>
      </c>
      <c r="Q4" s="53" t="s">
        <v>84</v>
      </c>
      <c r="R4" s="53" t="s">
        <v>69</v>
      </c>
      <c r="S4" s="53" t="s">
        <v>70</v>
      </c>
      <c r="T4" s="53" t="s">
        <v>77</v>
      </c>
      <c r="U4" s="53" t="s">
        <v>71</v>
      </c>
      <c r="V4" s="53" t="s">
        <v>72</v>
      </c>
      <c r="W4" s="53" t="s">
        <v>73</v>
      </c>
      <c r="X4" s="53" t="s">
        <v>74</v>
      </c>
      <c r="Y4" s="53" t="s">
        <v>75</v>
      </c>
      <c r="Z4" s="54" t="s">
        <v>76</v>
      </c>
      <c r="AA4" s="27"/>
    </row>
    <row r="5" spans="1:27" ht="13.5" customHeight="1">
      <c r="A5" s="722" t="s">
        <v>181</v>
      </c>
      <c r="B5" s="305" t="s">
        <v>168</v>
      </c>
      <c r="C5" s="329">
        <v>28</v>
      </c>
      <c r="D5" s="330">
        <v>26</v>
      </c>
      <c r="E5" s="330">
        <v>39</v>
      </c>
      <c r="F5" s="330">
        <v>46</v>
      </c>
      <c r="G5" s="330">
        <v>35</v>
      </c>
      <c r="H5" s="330">
        <v>52</v>
      </c>
      <c r="I5" s="330">
        <v>45</v>
      </c>
      <c r="J5" s="330">
        <v>56</v>
      </c>
      <c r="K5" s="330">
        <v>39</v>
      </c>
      <c r="L5" s="330">
        <v>35</v>
      </c>
      <c r="M5" s="330">
        <v>28</v>
      </c>
      <c r="N5" s="331">
        <v>57</v>
      </c>
      <c r="O5" s="332">
        <v>56</v>
      </c>
      <c r="P5" s="333">
        <v>51</v>
      </c>
      <c r="Q5" s="333">
        <v>45</v>
      </c>
      <c r="R5" s="330">
        <v>46</v>
      </c>
      <c r="S5" s="330">
        <v>59</v>
      </c>
      <c r="T5" s="333">
        <v>48</v>
      </c>
      <c r="U5" s="330">
        <v>62</v>
      </c>
      <c r="V5" s="330">
        <v>56</v>
      </c>
      <c r="W5" s="333">
        <v>54</v>
      </c>
      <c r="X5" s="330"/>
      <c r="Y5" s="330"/>
      <c r="Z5" s="334"/>
      <c r="AA5" s="27"/>
    </row>
    <row r="6" spans="1:27" ht="12.75" customHeight="1">
      <c r="A6" s="723"/>
      <c r="B6" s="309" t="s">
        <v>169</v>
      </c>
      <c r="C6" s="335">
        <v>20</v>
      </c>
      <c r="D6" s="258">
        <v>28</v>
      </c>
      <c r="E6" s="258">
        <v>14</v>
      </c>
      <c r="F6" s="258">
        <v>20</v>
      </c>
      <c r="G6" s="258">
        <v>31</v>
      </c>
      <c r="H6" s="258">
        <v>26</v>
      </c>
      <c r="I6" s="258">
        <v>29</v>
      </c>
      <c r="J6" s="258">
        <v>26</v>
      </c>
      <c r="K6" s="258">
        <v>29</v>
      </c>
      <c r="L6" s="258">
        <v>41</v>
      </c>
      <c r="M6" s="258">
        <v>31</v>
      </c>
      <c r="N6" s="336">
        <v>21</v>
      </c>
      <c r="O6" s="337">
        <v>17</v>
      </c>
      <c r="P6" s="338">
        <v>29</v>
      </c>
      <c r="Q6" s="338">
        <v>43</v>
      </c>
      <c r="R6" s="258">
        <v>44</v>
      </c>
      <c r="S6" s="258">
        <v>26</v>
      </c>
      <c r="T6" s="338">
        <v>22</v>
      </c>
      <c r="U6" s="258">
        <v>31</v>
      </c>
      <c r="V6" s="258">
        <v>37</v>
      </c>
      <c r="W6" s="338">
        <v>36</v>
      </c>
      <c r="X6" s="258"/>
      <c r="Y6" s="258"/>
      <c r="Z6" s="339"/>
      <c r="AA6" s="27"/>
    </row>
    <row r="7" spans="1:27" ht="15" customHeight="1">
      <c r="A7" s="723"/>
      <c r="B7" s="309" t="s">
        <v>170</v>
      </c>
      <c r="C7" s="335">
        <v>28</v>
      </c>
      <c r="D7" s="258">
        <v>10</v>
      </c>
      <c r="E7" s="258">
        <v>20</v>
      </c>
      <c r="F7" s="258">
        <v>19</v>
      </c>
      <c r="G7" s="258">
        <v>13</v>
      </c>
      <c r="H7" s="258">
        <v>20</v>
      </c>
      <c r="I7" s="258">
        <v>32</v>
      </c>
      <c r="J7" s="258">
        <v>25</v>
      </c>
      <c r="K7" s="258">
        <v>42</v>
      </c>
      <c r="L7" s="258">
        <v>23</v>
      </c>
      <c r="M7" s="258">
        <v>26</v>
      </c>
      <c r="N7" s="336">
        <v>42</v>
      </c>
      <c r="O7" s="337">
        <v>29</v>
      </c>
      <c r="P7" s="338">
        <v>22</v>
      </c>
      <c r="Q7" s="338">
        <v>19</v>
      </c>
      <c r="R7" s="258">
        <v>22</v>
      </c>
      <c r="S7" s="258">
        <v>47</v>
      </c>
      <c r="T7" s="338">
        <v>20</v>
      </c>
      <c r="U7" s="258">
        <v>22</v>
      </c>
      <c r="V7" s="258">
        <v>29</v>
      </c>
      <c r="W7" s="338">
        <v>28</v>
      </c>
      <c r="X7" s="258"/>
      <c r="Y7" s="258"/>
      <c r="Z7" s="339"/>
      <c r="AA7" s="27"/>
    </row>
    <row r="8" spans="1:27" ht="15.75" customHeight="1">
      <c r="A8" s="723"/>
      <c r="B8" s="309" t="s">
        <v>171</v>
      </c>
      <c r="C8" s="335">
        <v>19</v>
      </c>
      <c r="D8" s="258">
        <v>29</v>
      </c>
      <c r="E8" s="258">
        <v>27</v>
      </c>
      <c r="F8" s="258">
        <v>9</v>
      </c>
      <c r="G8" s="258">
        <v>15</v>
      </c>
      <c r="H8" s="258">
        <v>10</v>
      </c>
      <c r="I8" s="258">
        <v>16</v>
      </c>
      <c r="J8" s="258">
        <v>21</v>
      </c>
      <c r="K8" s="258">
        <v>17</v>
      </c>
      <c r="L8" s="258">
        <v>30</v>
      </c>
      <c r="M8" s="258">
        <v>35</v>
      </c>
      <c r="N8" s="336">
        <v>22</v>
      </c>
      <c r="O8" s="337">
        <v>35</v>
      </c>
      <c r="P8" s="338">
        <v>36</v>
      </c>
      <c r="Q8" s="338">
        <v>45</v>
      </c>
      <c r="R8" s="258">
        <v>33</v>
      </c>
      <c r="S8" s="258">
        <v>26</v>
      </c>
      <c r="T8" s="338">
        <v>4</v>
      </c>
      <c r="U8" s="258">
        <v>40</v>
      </c>
      <c r="V8" s="258">
        <v>36</v>
      </c>
      <c r="W8" s="338">
        <v>23</v>
      </c>
      <c r="X8" s="258"/>
      <c r="Y8" s="258"/>
      <c r="Z8" s="339"/>
      <c r="AA8" s="27"/>
    </row>
    <row r="9" spans="1:27" ht="14.25" customHeight="1">
      <c r="A9" s="723"/>
      <c r="B9" s="309" t="s">
        <v>172</v>
      </c>
      <c r="C9" s="335">
        <v>24</v>
      </c>
      <c r="D9" s="258">
        <v>8</v>
      </c>
      <c r="E9" s="258">
        <v>6</v>
      </c>
      <c r="F9" s="258">
        <v>23</v>
      </c>
      <c r="G9" s="258">
        <v>18</v>
      </c>
      <c r="H9" s="258">
        <v>15</v>
      </c>
      <c r="I9" s="258">
        <v>5</v>
      </c>
      <c r="J9" s="258">
        <v>7</v>
      </c>
      <c r="K9" s="258">
        <v>6</v>
      </c>
      <c r="L9" s="258">
        <v>7</v>
      </c>
      <c r="M9" s="258">
        <v>11</v>
      </c>
      <c r="N9" s="336">
        <v>19</v>
      </c>
      <c r="O9" s="337">
        <v>16</v>
      </c>
      <c r="P9" s="338">
        <v>12</v>
      </c>
      <c r="Q9" s="338">
        <v>9</v>
      </c>
      <c r="R9" s="258">
        <v>21</v>
      </c>
      <c r="S9" s="258">
        <v>30</v>
      </c>
      <c r="T9" s="338">
        <v>14</v>
      </c>
      <c r="U9" s="258">
        <v>13</v>
      </c>
      <c r="V9" s="258">
        <v>13</v>
      </c>
      <c r="W9" s="338">
        <v>21</v>
      </c>
      <c r="X9" s="258"/>
      <c r="Y9" s="258"/>
      <c r="Z9" s="339"/>
      <c r="AA9" s="27"/>
    </row>
    <row r="10" spans="1:27" ht="16.5" customHeight="1">
      <c r="A10" s="723"/>
      <c r="B10" s="309" t="s">
        <v>173</v>
      </c>
      <c r="C10" s="335">
        <v>7</v>
      </c>
      <c r="D10" s="258">
        <v>5</v>
      </c>
      <c r="E10" s="258">
        <v>6</v>
      </c>
      <c r="F10" s="258">
        <v>5</v>
      </c>
      <c r="G10" s="258">
        <v>3</v>
      </c>
      <c r="H10" s="258">
        <v>6</v>
      </c>
      <c r="I10" s="258">
        <v>12</v>
      </c>
      <c r="J10" s="258">
        <v>9</v>
      </c>
      <c r="K10" s="258">
        <v>4</v>
      </c>
      <c r="L10" s="258">
        <v>5</v>
      </c>
      <c r="M10" s="258">
        <v>5</v>
      </c>
      <c r="N10" s="336">
        <v>6</v>
      </c>
      <c r="O10" s="337">
        <v>10</v>
      </c>
      <c r="P10" s="338">
        <v>15</v>
      </c>
      <c r="Q10" s="338">
        <v>9</v>
      </c>
      <c r="R10" s="258">
        <v>11</v>
      </c>
      <c r="S10" s="258">
        <v>8</v>
      </c>
      <c r="T10" s="338">
        <v>8</v>
      </c>
      <c r="U10" s="258">
        <v>18</v>
      </c>
      <c r="V10" s="258">
        <v>17</v>
      </c>
      <c r="W10" s="338">
        <v>11</v>
      </c>
      <c r="X10" s="258"/>
      <c r="Y10" s="258"/>
      <c r="Z10" s="339"/>
      <c r="AA10" s="27"/>
    </row>
    <row r="11" spans="1:27" ht="13.5" customHeight="1">
      <c r="A11" s="723"/>
      <c r="B11" s="309" t="s">
        <v>174</v>
      </c>
      <c r="C11" s="335">
        <v>6</v>
      </c>
      <c r="D11" s="258">
        <v>4</v>
      </c>
      <c r="E11" s="258">
        <v>3</v>
      </c>
      <c r="F11" s="258">
        <v>5</v>
      </c>
      <c r="G11" s="258">
        <v>7</v>
      </c>
      <c r="H11" s="258">
        <v>6</v>
      </c>
      <c r="I11" s="258">
        <v>1</v>
      </c>
      <c r="J11" s="258">
        <v>3</v>
      </c>
      <c r="K11" s="258">
        <v>9</v>
      </c>
      <c r="L11" s="258">
        <v>6</v>
      </c>
      <c r="M11" s="258">
        <v>4</v>
      </c>
      <c r="N11" s="336">
        <v>2</v>
      </c>
      <c r="O11" s="337">
        <v>2</v>
      </c>
      <c r="P11" s="338">
        <v>5</v>
      </c>
      <c r="Q11" s="338">
        <v>5</v>
      </c>
      <c r="R11" s="258">
        <v>5</v>
      </c>
      <c r="S11" s="258">
        <v>5</v>
      </c>
      <c r="T11" s="338">
        <v>0</v>
      </c>
      <c r="U11" s="258">
        <v>6</v>
      </c>
      <c r="V11" s="258">
        <v>11</v>
      </c>
      <c r="W11" s="338">
        <v>14</v>
      </c>
      <c r="X11" s="258"/>
      <c r="Y11" s="258"/>
      <c r="Z11" s="339"/>
      <c r="AA11" s="27"/>
    </row>
    <row r="12" spans="1:27" ht="14.25" customHeight="1">
      <c r="A12" s="723"/>
      <c r="B12" s="309" t="s">
        <v>175</v>
      </c>
      <c r="C12" s="335">
        <v>9</v>
      </c>
      <c r="D12" s="258">
        <v>5</v>
      </c>
      <c r="E12" s="258">
        <v>7</v>
      </c>
      <c r="F12" s="258">
        <v>3</v>
      </c>
      <c r="G12" s="258">
        <v>1</v>
      </c>
      <c r="H12" s="258">
        <v>1</v>
      </c>
      <c r="I12" s="258">
        <v>4</v>
      </c>
      <c r="J12" s="258">
        <v>1</v>
      </c>
      <c r="K12" s="258">
        <v>1</v>
      </c>
      <c r="L12" s="258">
        <v>0</v>
      </c>
      <c r="M12" s="258">
        <v>3</v>
      </c>
      <c r="N12" s="336">
        <v>4</v>
      </c>
      <c r="O12" s="337">
        <v>4</v>
      </c>
      <c r="P12" s="338">
        <v>3</v>
      </c>
      <c r="Q12" s="338">
        <v>2</v>
      </c>
      <c r="R12" s="258">
        <v>2</v>
      </c>
      <c r="S12" s="258">
        <v>5</v>
      </c>
      <c r="T12" s="338">
        <v>0</v>
      </c>
      <c r="U12" s="258">
        <v>1</v>
      </c>
      <c r="V12" s="258">
        <v>2</v>
      </c>
      <c r="W12" s="338">
        <v>2</v>
      </c>
      <c r="X12" s="258"/>
      <c r="Y12" s="258"/>
      <c r="Z12" s="339"/>
      <c r="AA12" s="27"/>
    </row>
    <row r="13" spans="1:27" ht="15.75" customHeight="1">
      <c r="A13" s="724"/>
      <c r="B13" s="310" t="s">
        <v>176</v>
      </c>
      <c r="C13" s="340">
        <v>10</v>
      </c>
      <c r="D13" s="341">
        <v>9</v>
      </c>
      <c r="E13" s="341">
        <v>8</v>
      </c>
      <c r="F13" s="341">
        <v>11</v>
      </c>
      <c r="G13" s="341">
        <v>14</v>
      </c>
      <c r="H13" s="341">
        <v>13</v>
      </c>
      <c r="I13" s="341">
        <v>10</v>
      </c>
      <c r="J13" s="341">
        <v>7</v>
      </c>
      <c r="K13" s="341">
        <v>9</v>
      </c>
      <c r="L13" s="341">
        <v>4</v>
      </c>
      <c r="M13" s="341">
        <v>5</v>
      </c>
      <c r="N13" s="342">
        <v>5</v>
      </c>
      <c r="O13" s="343">
        <v>6</v>
      </c>
      <c r="P13" s="344">
        <v>6</v>
      </c>
      <c r="Q13" s="344">
        <v>5</v>
      </c>
      <c r="R13" s="341">
        <v>1</v>
      </c>
      <c r="S13" s="341">
        <v>7</v>
      </c>
      <c r="T13" s="344">
        <v>1</v>
      </c>
      <c r="U13" s="341">
        <v>3</v>
      </c>
      <c r="V13" s="341">
        <v>5</v>
      </c>
      <c r="W13" s="344">
        <v>4</v>
      </c>
      <c r="X13" s="341"/>
      <c r="Y13" s="341"/>
      <c r="Z13" s="345"/>
      <c r="AA13" s="27"/>
    </row>
    <row r="14" spans="1:27" ht="18.75" customHeight="1">
      <c r="A14" s="723" t="s">
        <v>177</v>
      </c>
      <c r="B14" s="309" t="s">
        <v>168</v>
      </c>
      <c r="C14" s="346">
        <v>0</v>
      </c>
      <c r="D14" s="347">
        <v>0</v>
      </c>
      <c r="E14" s="347">
        <v>0</v>
      </c>
      <c r="F14" s="347">
        <v>0</v>
      </c>
      <c r="G14" s="347">
        <v>0</v>
      </c>
      <c r="H14" s="347">
        <v>2</v>
      </c>
      <c r="I14" s="347">
        <v>0</v>
      </c>
      <c r="J14" s="347">
        <v>0</v>
      </c>
      <c r="K14" s="347">
        <v>0</v>
      </c>
      <c r="L14" s="347">
        <v>0</v>
      </c>
      <c r="M14" s="347">
        <v>0</v>
      </c>
      <c r="N14" s="313">
        <v>0</v>
      </c>
      <c r="O14" s="348">
        <v>0</v>
      </c>
      <c r="P14" s="347">
        <v>0</v>
      </c>
      <c r="Q14" s="347">
        <v>0</v>
      </c>
      <c r="R14" s="347">
        <v>0</v>
      </c>
      <c r="S14" s="347">
        <v>0</v>
      </c>
      <c r="T14" s="312">
        <v>0</v>
      </c>
      <c r="U14" s="347">
        <v>0</v>
      </c>
      <c r="V14" s="347">
        <v>0</v>
      </c>
      <c r="W14" s="312">
        <v>0</v>
      </c>
      <c r="X14" s="347"/>
      <c r="Y14" s="347"/>
      <c r="Z14" s="349"/>
      <c r="AA14" s="27"/>
    </row>
    <row r="15" spans="1:27" ht="15.75" customHeight="1">
      <c r="A15" s="725"/>
      <c r="B15" s="309" t="s">
        <v>169</v>
      </c>
      <c r="C15" s="128">
        <v>0</v>
      </c>
      <c r="D15" s="249">
        <v>0</v>
      </c>
      <c r="E15" s="249">
        <v>0</v>
      </c>
      <c r="F15" s="249">
        <v>0</v>
      </c>
      <c r="G15" s="249">
        <v>1</v>
      </c>
      <c r="H15" s="258">
        <v>0</v>
      </c>
      <c r="I15" s="258">
        <v>0</v>
      </c>
      <c r="J15" s="258">
        <v>1</v>
      </c>
      <c r="K15" s="258">
        <v>3</v>
      </c>
      <c r="L15" s="258">
        <v>0</v>
      </c>
      <c r="M15" s="258">
        <v>1</v>
      </c>
      <c r="N15" s="317">
        <v>0</v>
      </c>
      <c r="O15" s="260">
        <v>2</v>
      </c>
      <c r="P15" s="258">
        <v>0</v>
      </c>
      <c r="Q15" s="249">
        <v>0</v>
      </c>
      <c r="R15" s="258">
        <v>0</v>
      </c>
      <c r="S15" s="258">
        <v>0</v>
      </c>
      <c r="T15" s="338">
        <v>0</v>
      </c>
      <c r="U15" s="258">
        <v>0</v>
      </c>
      <c r="V15" s="258">
        <v>2</v>
      </c>
      <c r="W15" s="316">
        <v>3</v>
      </c>
      <c r="X15" s="249"/>
      <c r="Y15" s="249"/>
      <c r="Z15" s="250"/>
      <c r="AA15" s="27"/>
    </row>
    <row r="16" spans="1:27" ht="15.75" customHeight="1">
      <c r="A16" s="725"/>
      <c r="B16" s="309" t="s">
        <v>170</v>
      </c>
      <c r="C16" s="128">
        <v>1</v>
      </c>
      <c r="D16" s="249">
        <v>1</v>
      </c>
      <c r="E16" s="249">
        <v>1</v>
      </c>
      <c r="F16" s="249">
        <v>4</v>
      </c>
      <c r="G16" s="249">
        <v>3</v>
      </c>
      <c r="H16" s="258">
        <v>2</v>
      </c>
      <c r="I16" s="258">
        <v>0</v>
      </c>
      <c r="J16" s="258">
        <v>3</v>
      </c>
      <c r="K16" s="258">
        <v>0</v>
      </c>
      <c r="L16" s="258">
        <v>0</v>
      </c>
      <c r="M16" s="258">
        <v>5</v>
      </c>
      <c r="N16" s="317">
        <v>0</v>
      </c>
      <c r="O16" s="260">
        <v>3</v>
      </c>
      <c r="P16" s="258">
        <v>0</v>
      </c>
      <c r="Q16" s="249">
        <v>2</v>
      </c>
      <c r="R16" s="258">
        <v>0</v>
      </c>
      <c r="S16" s="258">
        <v>0</v>
      </c>
      <c r="T16" s="338">
        <v>1</v>
      </c>
      <c r="U16" s="258">
        <v>3</v>
      </c>
      <c r="V16" s="258">
        <v>2</v>
      </c>
      <c r="W16" s="316">
        <v>3</v>
      </c>
      <c r="X16" s="249"/>
      <c r="Y16" s="249"/>
      <c r="Z16" s="250"/>
      <c r="AA16" s="27"/>
    </row>
    <row r="17" spans="1:27" ht="14.25" customHeight="1">
      <c r="A17" s="725"/>
      <c r="B17" s="309" t="s">
        <v>171</v>
      </c>
      <c r="C17" s="128">
        <v>4</v>
      </c>
      <c r="D17" s="249">
        <v>5</v>
      </c>
      <c r="E17" s="249">
        <v>2</v>
      </c>
      <c r="F17" s="249">
        <v>2</v>
      </c>
      <c r="G17" s="249">
        <v>2</v>
      </c>
      <c r="H17" s="258">
        <v>2</v>
      </c>
      <c r="I17" s="258">
        <v>0</v>
      </c>
      <c r="J17" s="258">
        <v>3</v>
      </c>
      <c r="K17" s="258">
        <v>1</v>
      </c>
      <c r="L17" s="258">
        <v>5</v>
      </c>
      <c r="M17" s="258">
        <v>3</v>
      </c>
      <c r="N17" s="317">
        <v>2</v>
      </c>
      <c r="O17" s="260">
        <v>5</v>
      </c>
      <c r="P17" s="258">
        <v>3</v>
      </c>
      <c r="Q17" s="249">
        <v>3</v>
      </c>
      <c r="R17" s="258">
        <v>1</v>
      </c>
      <c r="S17" s="258">
        <v>1</v>
      </c>
      <c r="T17" s="338">
        <v>3</v>
      </c>
      <c r="U17" s="258">
        <v>1</v>
      </c>
      <c r="V17" s="258">
        <v>5</v>
      </c>
      <c r="W17" s="316">
        <v>8</v>
      </c>
      <c r="X17" s="249"/>
      <c r="Y17" s="249"/>
      <c r="Z17" s="250"/>
      <c r="AA17" s="27"/>
    </row>
    <row r="18" spans="1:28" ht="17.25" customHeight="1">
      <c r="A18" s="725"/>
      <c r="B18" s="309" t="s">
        <v>172</v>
      </c>
      <c r="C18" s="128">
        <v>4</v>
      </c>
      <c r="D18" s="249">
        <v>15</v>
      </c>
      <c r="E18" s="249">
        <v>4</v>
      </c>
      <c r="F18" s="249">
        <v>1</v>
      </c>
      <c r="G18" s="249">
        <v>3</v>
      </c>
      <c r="H18" s="258">
        <v>4</v>
      </c>
      <c r="I18" s="258">
        <v>1</v>
      </c>
      <c r="J18" s="258">
        <v>2</v>
      </c>
      <c r="K18" s="258">
        <v>3</v>
      </c>
      <c r="L18" s="258">
        <v>1</v>
      </c>
      <c r="M18" s="258">
        <v>1</v>
      </c>
      <c r="N18" s="317">
        <v>1</v>
      </c>
      <c r="O18" s="260">
        <v>2</v>
      </c>
      <c r="P18" s="258">
        <v>6</v>
      </c>
      <c r="Q18" s="249">
        <v>3</v>
      </c>
      <c r="R18" s="258">
        <v>1</v>
      </c>
      <c r="S18" s="258">
        <v>5</v>
      </c>
      <c r="T18" s="338">
        <v>5</v>
      </c>
      <c r="U18" s="258">
        <v>2</v>
      </c>
      <c r="V18" s="258">
        <v>3</v>
      </c>
      <c r="W18" s="316">
        <v>1</v>
      </c>
      <c r="X18" s="249"/>
      <c r="Y18" s="249"/>
      <c r="Z18" s="250"/>
      <c r="AA18" s="350"/>
      <c r="AB18" s="125"/>
    </row>
    <row r="19" spans="1:28" ht="16.5" customHeight="1">
      <c r="A19" s="725"/>
      <c r="B19" s="309" t="s">
        <v>173</v>
      </c>
      <c r="C19" s="128">
        <v>2</v>
      </c>
      <c r="D19" s="249">
        <v>6</v>
      </c>
      <c r="E19" s="249">
        <v>0</v>
      </c>
      <c r="F19" s="249">
        <v>1</v>
      </c>
      <c r="G19" s="249">
        <v>2</v>
      </c>
      <c r="H19" s="258">
        <v>0</v>
      </c>
      <c r="I19" s="258">
        <v>2</v>
      </c>
      <c r="J19" s="258">
        <v>2</v>
      </c>
      <c r="K19" s="258">
        <v>1</v>
      </c>
      <c r="L19" s="258">
        <v>0</v>
      </c>
      <c r="M19" s="258">
        <v>1</v>
      </c>
      <c r="N19" s="317">
        <v>1</v>
      </c>
      <c r="O19" s="260">
        <v>1</v>
      </c>
      <c r="P19" s="258">
        <v>1</v>
      </c>
      <c r="Q19" s="249">
        <v>3</v>
      </c>
      <c r="R19" s="258">
        <v>3</v>
      </c>
      <c r="S19" s="258">
        <v>1</v>
      </c>
      <c r="T19" s="338">
        <v>4</v>
      </c>
      <c r="U19" s="258">
        <v>4</v>
      </c>
      <c r="V19" s="258">
        <v>1</v>
      </c>
      <c r="W19" s="316">
        <v>2</v>
      </c>
      <c r="X19" s="249"/>
      <c r="Y19" s="249"/>
      <c r="Z19" s="250"/>
      <c r="AA19" s="350"/>
      <c r="AB19" s="125"/>
    </row>
    <row r="20" spans="1:28" ht="14.25" customHeight="1">
      <c r="A20" s="725"/>
      <c r="B20" s="309" t="s">
        <v>174</v>
      </c>
      <c r="C20" s="128">
        <v>0</v>
      </c>
      <c r="D20" s="249">
        <v>3</v>
      </c>
      <c r="E20" s="249">
        <v>0</v>
      </c>
      <c r="F20" s="249">
        <v>0</v>
      </c>
      <c r="G20" s="249">
        <v>0</v>
      </c>
      <c r="H20" s="258">
        <v>2</v>
      </c>
      <c r="I20" s="258">
        <v>2</v>
      </c>
      <c r="J20" s="258">
        <v>1</v>
      </c>
      <c r="K20" s="258">
        <v>1</v>
      </c>
      <c r="L20" s="258">
        <v>3</v>
      </c>
      <c r="M20" s="258">
        <v>0</v>
      </c>
      <c r="N20" s="317">
        <v>2</v>
      </c>
      <c r="O20" s="260">
        <v>1</v>
      </c>
      <c r="P20" s="258">
        <v>0</v>
      </c>
      <c r="Q20" s="249">
        <v>1</v>
      </c>
      <c r="R20" s="258">
        <v>1</v>
      </c>
      <c r="S20" s="258">
        <v>2</v>
      </c>
      <c r="T20" s="338">
        <v>1</v>
      </c>
      <c r="U20" s="258">
        <v>1</v>
      </c>
      <c r="V20" s="258">
        <v>2</v>
      </c>
      <c r="W20" s="316">
        <v>1</v>
      </c>
      <c r="X20" s="249"/>
      <c r="Y20" s="249"/>
      <c r="Z20" s="250"/>
      <c r="AA20" s="320"/>
      <c r="AB20" s="125"/>
    </row>
    <row r="21" spans="1:28" ht="11.25" customHeight="1">
      <c r="A21" s="725"/>
      <c r="B21" s="309" t="s">
        <v>175</v>
      </c>
      <c r="C21" s="128">
        <v>0</v>
      </c>
      <c r="D21" s="249">
        <v>2</v>
      </c>
      <c r="E21" s="249">
        <v>1</v>
      </c>
      <c r="F21" s="249">
        <v>0</v>
      </c>
      <c r="G21" s="249">
        <v>0</v>
      </c>
      <c r="H21" s="258">
        <v>1</v>
      </c>
      <c r="I21" s="258">
        <v>1</v>
      </c>
      <c r="J21" s="258">
        <v>1</v>
      </c>
      <c r="K21" s="258">
        <v>0</v>
      </c>
      <c r="L21" s="258">
        <v>0</v>
      </c>
      <c r="M21" s="258">
        <v>1</v>
      </c>
      <c r="N21" s="317">
        <v>1</v>
      </c>
      <c r="O21" s="260">
        <v>0</v>
      </c>
      <c r="P21" s="258">
        <v>1</v>
      </c>
      <c r="Q21" s="249">
        <v>0</v>
      </c>
      <c r="R21" s="258">
        <v>0</v>
      </c>
      <c r="S21" s="258">
        <v>1</v>
      </c>
      <c r="T21" s="338">
        <v>0</v>
      </c>
      <c r="U21" s="258">
        <v>3</v>
      </c>
      <c r="V21" s="258">
        <v>1</v>
      </c>
      <c r="W21" s="316">
        <v>1</v>
      </c>
      <c r="X21" s="249"/>
      <c r="Y21" s="249"/>
      <c r="Z21" s="250"/>
      <c r="AA21" s="351"/>
      <c r="AB21" s="125"/>
    </row>
    <row r="22" spans="1:28" ht="13.5" customHeight="1">
      <c r="A22" s="726"/>
      <c r="B22" s="309" t="s">
        <v>176</v>
      </c>
      <c r="C22" s="352">
        <v>2</v>
      </c>
      <c r="D22" s="263">
        <v>2</v>
      </c>
      <c r="E22" s="263">
        <v>3</v>
      </c>
      <c r="F22" s="263">
        <v>1</v>
      </c>
      <c r="G22" s="263">
        <v>0</v>
      </c>
      <c r="H22" s="263">
        <v>0</v>
      </c>
      <c r="I22" s="263">
        <v>3</v>
      </c>
      <c r="J22" s="263">
        <v>2</v>
      </c>
      <c r="K22" s="263">
        <v>0</v>
      </c>
      <c r="L22" s="263">
        <v>4</v>
      </c>
      <c r="M22" s="263">
        <v>0</v>
      </c>
      <c r="N22" s="324">
        <v>0</v>
      </c>
      <c r="O22" s="353">
        <v>0</v>
      </c>
      <c r="P22" s="263">
        <v>2</v>
      </c>
      <c r="Q22" s="263">
        <v>1</v>
      </c>
      <c r="R22" s="263">
        <v>0</v>
      </c>
      <c r="S22" s="263">
        <v>1</v>
      </c>
      <c r="T22" s="323">
        <v>1</v>
      </c>
      <c r="U22" s="263">
        <v>0</v>
      </c>
      <c r="V22" s="263">
        <v>2</v>
      </c>
      <c r="W22" s="323">
        <v>0</v>
      </c>
      <c r="X22" s="263"/>
      <c r="Y22" s="263"/>
      <c r="Z22" s="264"/>
      <c r="AA22" s="351"/>
      <c r="AB22" s="125"/>
    </row>
    <row r="23" spans="1:28" ht="13.5" customHeight="1">
      <c r="A23" s="727" t="s">
        <v>183</v>
      </c>
      <c r="B23" s="305" t="s">
        <v>168</v>
      </c>
      <c r="C23" s="346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313">
        <v>0</v>
      </c>
      <c r="O23" s="348">
        <v>0</v>
      </c>
      <c r="P23" s="347">
        <v>0</v>
      </c>
      <c r="Q23" s="347">
        <v>0</v>
      </c>
      <c r="R23" s="347">
        <v>0</v>
      </c>
      <c r="S23" s="347">
        <v>0</v>
      </c>
      <c r="T23" s="312">
        <v>0</v>
      </c>
      <c r="U23" s="347">
        <v>0</v>
      </c>
      <c r="V23" s="347">
        <v>0</v>
      </c>
      <c r="W23" s="312">
        <v>0</v>
      </c>
      <c r="X23" s="347"/>
      <c r="Y23" s="347"/>
      <c r="Z23" s="349"/>
      <c r="AA23" s="306"/>
      <c r="AB23" s="125"/>
    </row>
    <row r="24" spans="1:28" ht="12" customHeight="1">
      <c r="A24" s="727"/>
      <c r="B24" s="309" t="s">
        <v>169</v>
      </c>
      <c r="C24" s="128">
        <v>0</v>
      </c>
      <c r="D24" s="249">
        <v>0</v>
      </c>
      <c r="E24" s="249">
        <v>0</v>
      </c>
      <c r="F24" s="249">
        <v>0</v>
      </c>
      <c r="G24" s="249">
        <v>0</v>
      </c>
      <c r="H24" s="258">
        <v>1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317">
        <v>0</v>
      </c>
      <c r="O24" s="260">
        <v>0</v>
      </c>
      <c r="P24" s="258">
        <v>0</v>
      </c>
      <c r="Q24" s="249">
        <v>0</v>
      </c>
      <c r="R24" s="258">
        <v>0</v>
      </c>
      <c r="S24" s="258">
        <v>0</v>
      </c>
      <c r="T24" s="338">
        <v>0</v>
      </c>
      <c r="U24" s="258">
        <v>0</v>
      </c>
      <c r="V24" s="258">
        <v>0</v>
      </c>
      <c r="W24" s="316">
        <v>0</v>
      </c>
      <c r="X24" s="249"/>
      <c r="Y24" s="249"/>
      <c r="Z24" s="250"/>
      <c r="AA24" s="306"/>
      <c r="AB24" s="125"/>
    </row>
    <row r="25" spans="1:28" ht="12.75" customHeight="1">
      <c r="A25" s="727"/>
      <c r="B25" s="309" t="s">
        <v>170</v>
      </c>
      <c r="C25" s="128">
        <v>0</v>
      </c>
      <c r="D25" s="249">
        <v>0</v>
      </c>
      <c r="E25" s="249">
        <v>0</v>
      </c>
      <c r="F25" s="249">
        <v>0</v>
      </c>
      <c r="G25" s="249">
        <v>0</v>
      </c>
      <c r="H25" s="258">
        <v>0</v>
      </c>
      <c r="I25" s="258">
        <v>0</v>
      </c>
      <c r="J25" s="258">
        <v>0</v>
      </c>
      <c r="K25" s="258">
        <v>1</v>
      </c>
      <c r="L25" s="258">
        <v>0</v>
      </c>
      <c r="M25" s="258">
        <v>0</v>
      </c>
      <c r="N25" s="317">
        <v>0</v>
      </c>
      <c r="O25" s="260">
        <v>0</v>
      </c>
      <c r="P25" s="258">
        <v>0</v>
      </c>
      <c r="Q25" s="249">
        <v>0</v>
      </c>
      <c r="R25" s="258">
        <v>0</v>
      </c>
      <c r="S25" s="258">
        <v>0</v>
      </c>
      <c r="T25" s="338">
        <v>0</v>
      </c>
      <c r="U25" s="258">
        <v>0</v>
      </c>
      <c r="V25" s="258">
        <v>0</v>
      </c>
      <c r="W25" s="316">
        <v>1</v>
      </c>
      <c r="X25" s="249"/>
      <c r="Y25" s="249"/>
      <c r="Z25" s="250"/>
      <c r="AA25" s="306"/>
      <c r="AB25" s="125"/>
    </row>
    <row r="26" spans="1:28" ht="12.75" customHeight="1">
      <c r="A26" s="727"/>
      <c r="B26" s="309" t="s">
        <v>171</v>
      </c>
      <c r="C26" s="128">
        <v>0</v>
      </c>
      <c r="D26" s="249">
        <v>0</v>
      </c>
      <c r="E26" s="249">
        <v>0</v>
      </c>
      <c r="F26" s="249">
        <v>1</v>
      </c>
      <c r="G26" s="249">
        <v>4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317">
        <v>0</v>
      </c>
      <c r="O26" s="260">
        <v>1</v>
      </c>
      <c r="P26" s="258">
        <v>1</v>
      </c>
      <c r="Q26" s="249">
        <v>0</v>
      </c>
      <c r="R26" s="258">
        <v>0</v>
      </c>
      <c r="S26" s="258">
        <v>0</v>
      </c>
      <c r="T26" s="338">
        <v>0</v>
      </c>
      <c r="U26" s="258">
        <v>0</v>
      </c>
      <c r="V26" s="258">
        <v>2</v>
      </c>
      <c r="W26" s="316">
        <v>1</v>
      </c>
      <c r="X26" s="249"/>
      <c r="Y26" s="249"/>
      <c r="Z26" s="250"/>
      <c r="AA26" s="354"/>
      <c r="AB26" s="125"/>
    </row>
    <row r="27" spans="1:28" ht="15" customHeight="1">
      <c r="A27" s="727"/>
      <c r="B27" s="309" t="s">
        <v>172</v>
      </c>
      <c r="C27" s="128">
        <v>0</v>
      </c>
      <c r="D27" s="249">
        <v>2</v>
      </c>
      <c r="E27" s="249">
        <v>0</v>
      </c>
      <c r="F27" s="249">
        <v>1</v>
      </c>
      <c r="G27" s="249">
        <v>1</v>
      </c>
      <c r="H27" s="258">
        <v>0</v>
      </c>
      <c r="I27" s="258">
        <v>0</v>
      </c>
      <c r="J27" s="258">
        <v>0</v>
      </c>
      <c r="K27" s="258">
        <v>1</v>
      </c>
      <c r="L27" s="258">
        <v>0</v>
      </c>
      <c r="M27" s="258">
        <v>2</v>
      </c>
      <c r="N27" s="317">
        <v>0</v>
      </c>
      <c r="O27" s="260">
        <v>1</v>
      </c>
      <c r="P27" s="258">
        <v>1</v>
      </c>
      <c r="Q27" s="249">
        <v>1</v>
      </c>
      <c r="R27" s="258">
        <v>0</v>
      </c>
      <c r="S27" s="258">
        <v>0</v>
      </c>
      <c r="T27" s="338">
        <v>2</v>
      </c>
      <c r="U27" s="258">
        <v>1</v>
      </c>
      <c r="V27" s="258">
        <v>5</v>
      </c>
      <c r="W27" s="316">
        <v>4</v>
      </c>
      <c r="X27" s="249"/>
      <c r="Y27" s="249"/>
      <c r="Z27" s="250"/>
      <c r="AA27" s="306"/>
      <c r="AB27" s="125"/>
    </row>
    <row r="28" spans="1:28" ht="11.25" customHeight="1">
      <c r="A28" s="727"/>
      <c r="B28" s="309" t="s">
        <v>173</v>
      </c>
      <c r="C28" s="128">
        <v>6</v>
      </c>
      <c r="D28" s="249">
        <v>13</v>
      </c>
      <c r="E28" s="249">
        <v>0</v>
      </c>
      <c r="F28" s="249">
        <v>2</v>
      </c>
      <c r="G28" s="249">
        <v>2</v>
      </c>
      <c r="H28" s="258">
        <v>3</v>
      </c>
      <c r="I28" s="258">
        <v>0</v>
      </c>
      <c r="J28" s="258">
        <v>4</v>
      </c>
      <c r="K28" s="258">
        <v>1</v>
      </c>
      <c r="L28" s="258">
        <v>2</v>
      </c>
      <c r="M28" s="258">
        <v>5</v>
      </c>
      <c r="N28" s="317">
        <v>0</v>
      </c>
      <c r="O28" s="260">
        <v>4</v>
      </c>
      <c r="P28" s="258">
        <v>0</v>
      </c>
      <c r="Q28" s="249">
        <v>1</v>
      </c>
      <c r="R28" s="258">
        <v>1</v>
      </c>
      <c r="S28" s="258">
        <v>4</v>
      </c>
      <c r="T28" s="338">
        <v>0</v>
      </c>
      <c r="U28" s="258">
        <v>2</v>
      </c>
      <c r="V28" s="258">
        <v>2</v>
      </c>
      <c r="W28" s="316">
        <v>5</v>
      </c>
      <c r="X28" s="249"/>
      <c r="Y28" s="249"/>
      <c r="Z28" s="250"/>
      <c r="AA28" s="306"/>
      <c r="AB28" s="125"/>
    </row>
    <row r="29" spans="1:28" ht="15" customHeight="1">
      <c r="A29" s="727"/>
      <c r="B29" s="309" t="s">
        <v>174</v>
      </c>
      <c r="C29" s="128">
        <v>2</v>
      </c>
      <c r="D29" s="249">
        <v>1</v>
      </c>
      <c r="E29" s="249">
        <v>5</v>
      </c>
      <c r="F29" s="249">
        <v>0</v>
      </c>
      <c r="G29" s="249">
        <v>2</v>
      </c>
      <c r="H29" s="258">
        <v>5</v>
      </c>
      <c r="I29" s="258">
        <v>3</v>
      </c>
      <c r="J29" s="258">
        <v>2</v>
      </c>
      <c r="K29" s="258">
        <v>1</v>
      </c>
      <c r="L29" s="258">
        <v>1</v>
      </c>
      <c r="M29" s="258">
        <v>1</v>
      </c>
      <c r="N29" s="317">
        <v>2</v>
      </c>
      <c r="O29" s="260">
        <v>3</v>
      </c>
      <c r="P29" s="258">
        <v>3</v>
      </c>
      <c r="Q29" s="249">
        <v>3</v>
      </c>
      <c r="R29" s="258">
        <v>1</v>
      </c>
      <c r="S29" s="258">
        <v>1</v>
      </c>
      <c r="T29" s="338">
        <v>3</v>
      </c>
      <c r="U29" s="258">
        <v>3</v>
      </c>
      <c r="V29" s="258">
        <v>2</v>
      </c>
      <c r="W29" s="316">
        <v>1</v>
      </c>
      <c r="X29" s="249"/>
      <c r="Y29" s="249"/>
      <c r="Z29" s="250"/>
      <c r="AA29" s="306"/>
      <c r="AB29" s="125"/>
    </row>
    <row r="30" spans="1:28" ht="18.75" customHeight="1">
      <c r="A30" s="727"/>
      <c r="B30" s="309" t="s">
        <v>175</v>
      </c>
      <c r="C30" s="128">
        <v>3</v>
      </c>
      <c r="D30" s="249">
        <v>9</v>
      </c>
      <c r="E30" s="249">
        <v>1</v>
      </c>
      <c r="F30" s="249">
        <v>3</v>
      </c>
      <c r="G30" s="249">
        <v>0</v>
      </c>
      <c r="H30" s="258">
        <v>1</v>
      </c>
      <c r="I30" s="258">
        <v>1</v>
      </c>
      <c r="J30" s="258">
        <v>1</v>
      </c>
      <c r="K30" s="258">
        <v>4</v>
      </c>
      <c r="L30" s="258">
        <v>4</v>
      </c>
      <c r="M30" s="258">
        <v>1</v>
      </c>
      <c r="N30" s="317">
        <v>2</v>
      </c>
      <c r="O30" s="260">
        <v>2</v>
      </c>
      <c r="P30" s="258">
        <v>2</v>
      </c>
      <c r="Q30" s="249">
        <v>0</v>
      </c>
      <c r="R30" s="258">
        <v>1</v>
      </c>
      <c r="S30" s="258">
        <v>0</v>
      </c>
      <c r="T30" s="338">
        <v>4</v>
      </c>
      <c r="U30" s="258">
        <v>3</v>
      </c>
      <c r="V30" s="258">
        <v>1</v>
      </c>
      <c r="W30" s="316">
        <v>0</v>
      </c>
      <c r="X30" s="249"/>
      <c r="Y30" s="249"/>
      <c r="Z30" s="250"/>
      <c r="AA30" s="354"/>
      <c r="AB30" s="125"/>
    </row>
    <row r="31" spans="1:28" ht="15.75" customHeight="1">
      <c r="A31" s="728"/>
      <c r="B31" s="310" t="s">
        <v>176</v>
      </c>
      <c r="C31" s="352">
        <v>2</v>
      </c>
      <c r="D31" s="263">
        <v>9</v>
      </c>
      <c r="E31" s="263">
        <v>5</v>
      </c>
      <c r="F31" s="263">
        <v>2</v>
      </c>
      <c r="G31" s="263">
        <v>3</v>
      </c>
      <c r="H31" s="263">
        <v>3</v>
      </c>
      <c r="I31" s="263">
        <v>5</v>
      </c>
      <c r="J31" s="263">
        <v>8</v>
      </c>
      <c r="K31" s="263">
        <v>1</v>
      </c>
      <c r="L31" s="263">
        <v>4</v>
      </c>
      <c r="M31" s="263">
        <v>3</v>
      </c>
      <c r="N31" s="324">
        <v>3</v>
      </c>
      <c r="O31" s="353">
        <v>3</v>
      </c>
      <c r="P31" s="263">
        <v>6</v>
      </c>
      <c r="Q31" s="263">
        <v>8</v>
      </c>
      <c r="R31" s="263">
        <v>3</v>
      </c>
      <c r="S31" s="263">
        <v>6</v>
      </c>
      <c r="T31" s="323">
        <v>6</v>
      </c>
      <c r="U31" s="263">
        <v>5</v>
      </c>
      <c r="V31" s="263">
        <v>7</v>
      </c>
      <c r="W31" s="323">
        <v>8</v>
      </c>
      <c r="X31" s="263"/>
      <c r="Y31" s="263"/>
      <c r="Z31" s="264"/>
      <c r="AA31" s="306"/>
      <c r="AB31" s="125"/>
    </row>
    <row r="32" spans="15:27" ht="12.75">
      <c r="O32" s="355"/>
      <c r="AA32" s="307"/>
    </row>
    <row r="33" ht="12.75">
      <c r="AA33" s="307"/>
    </row>
  </sheetData>
  <mergeCells count="7">
    <mergeCell ref="X3:Y3"/>
    <mergeCell ref="A5:A13"/>
    <mergeCell ref="A14:A22"/>
    <mergeCell ref="A23:A31"/>
    <mergeCell ref="C3:D3"/>
    <mergeCell ref="L3:M3"/>
    <mergeCell ref="O3:P3"/>
  </mergeCells>
  <conditionalFormatting sqref="AA21:AA33">
    <cfRule type="expression" priority="1" dxfId="0" stopIfTrue="1">
      <formula>NOT(ISERROR(#REF!))</formula>
    </cfRule>
  </conditionalFormatting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&amp;L&amp;8&amp;F&amp;C&amp;8Page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smithj</dc:creator>
  <cp:keywords/>
  <dc:description/>
  <cp:lastModifiedBy>Steve Rayner</cp:lastModifiedBy>
  <cp:lastPrinted>2009-01-23T16:29:58Z</cp:lastPrinted>
  <dcterms:created xsi:type="dcterms:W3CDTF">2008-09-19T14:36:40Z</dcterms:created>
  <dcterms:modified xsi:type="dcterms:W3CDTF">2009-02-11T16:56:03Z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PCDateCreated">
    <vt:lpwstr>2009-01-21</vt:lpwstr>
  </property>
  <property fmtid="{D5CDD505-2E9C-101B-9397-08002B2CF9AE}" pid="3" name="HPCTitle">
    <vt:lpwstr>Fitness to Practise Managment Information</vt:lpwstr>
  </property>
  <property fmtid="{D5CDD505-2E9C-101B-9397-08002B2CF9AE}" pid="4" name="HPCVersion">
    <vt:lpwstr>d</vt:lpwstr>
  </property>
  <property fmtid="{D5CDD505-2E9C-101B-9397-08002B2CF9AE}" pid="5" name="HPCDepartment">
    <vt:lpwstr>Fitness to Practice</vt:lpwstr>
  </property>
  <property fmtid="{D5CDD505-2E9C-101B-9397-08002B2CF9AE}" pid="6" name="HPCDocumentType">
    <vt:lpwstr>Admin Operational Data</vt:lpwstr>
  </property>
  <property fmtid="{D5CDD505-2E9C-101B-9397-08002B2CF9AE}" pid="7" name="HPCFileName">
    <vt:lpwstr>20090121dF2PAODFitness to Practise Managment Information.xls</vt:lpwstr>
  </property>
  <property fmtid="{D5CDD505-2E9C-101B-9397-08002B2CF9AE}" pid="8" name="HPCDepartmentCode">
    <vt:lpwstr>F2P</vt:lpwstr>
  </property>
  <property fmtid="{D5CDD505-2E9C-101B-9397-08002B2CF9AE}" pid="9" name="HPCDocumentTypeCode">
    <vt:lpwstr>AOD</vt:lpwstr>
  </property>
  <property fmtid="{D5CDD505-2E9C-101B-9397-08002B2CF9AE}" pid="10" name="HPCAuthor">
    <vt:lpwstr>kelly</vt:lpwstr>
  </property>
  <property fmtid="{D5CDD505-2E9C-101B-9397-08002B2CF9AE}" pid="11" name="HPCStatus">
    <vt:lpwstr>Final</vt:lpwstr>
  </property>
  <property fmtid="{D5CDD505-2E9C-101B-9397-08002B2CF9AE}" pid="12" name="HPCSecurity">
    <vt:lpwstr>Internal</vt:lpwstr>
  </property>
  <property fmtid="{D5CDD505-2E9C-101B-9397-08002B2CF9AE}" pid="13" name="HPCTimeRestrictedConfidential">
    <vt:lpwstr/>
  </property>
  <property fmtid="{D5CDD505-2E9C-101B-9397-08002B2CF9AE}" pid="14" name="HPCDestructionDate">
    <vt:lpwstr/>
  </property>
</Properties>
</file>